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9040" windowHeight="164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Sheet1!$A$1:$H$157</definedName>
  </definedNames>
  <calcPr calcId="152511"/>
</workbook>
</file>

<file path=xl/calcChain.xml><?xml version="1.0" encoding="utf-8"?>
<calcChain xmlns="http://schemas.openxmlformats.org/spreadsheetml/2006/main">
  <c r="C155" i="1" l="1"/>
  <c r="C154" i="1"/>
  <c r="C153" i="1"/>
  <c r="C152" i="1"/>
  <c r="C151" i="1"/>
  <c r="C150" i="1"/>
  <c r="C149" i="1"/>
  <c r="C148" i="1"/>
  <c r="C147" i="1"/>
  <c r="C146" i="1"/>
  <c r="C145" i="1"/>
  <c r="E53" i="1"/>
  <c r="E148" i="1" s="1"/>
  <c r="C53" i="1"/>
  <c r="E41" i="1"/>
  <c r="E147" i="1" s="1"/>
  <c r="C41" i="1"/>
  <c r="E32" i="1"/>
  <c r="E146" i="1" s="1"/>
  <c r="C32" i="1"/>
  <c r="E27" i="1"/>
  <c r="E145" i="1" s="1"/>
  <c r="C27" i="1"/>
  <c r="E142" i="1"/>
  <c r="E155" i="1" s="1"/>
  <c r="C142" i="1"/>
  <c r="E141" i="1"/>
  <c r="E140" i="1"/>
  <c r="E139" i="1"/>
  <c r="E138" i="1"/>
  <c r="E137" i="1"/>
  <c r="E136" i="1"/>
  <c r="E135" i="1"/>
  <c r="E134" i="1"/>
  <c r="E133" i="1"/>
  <c r="E132" i="1"/>
  <c r="E131" i="1"/>
  <c r="E128" i="1"/>
  <c r="E154" i="1" s="1"/>
  <c r="C128" i="1"/>
  <c r="E127" i="1"/>
  <c r="E126" i="1"/>
  <c r="E125" i="1"/>
  <c r="E124" i="1"/>
  <c r="E123" i="1"/>
  <c r="E122" i="1"/>
  <c r="E121" i="1"/>
  <c r="E112" i="1"/>
  <c r="E118" i="1"/>
  <c r="E153" i="1" s="1"/>
  <c r="C118" i="1"/>
  <c r="E117" i="1"/>
  <c r="E115" i="1"/>
  <c r="E152" i="1" s="1"/>
  <c r="C115" i="1"/>
  <c r="E114" i="1"/>
  <c r="E113" i="1"/>
  <c r="E111" i="1"/>
  <c r="E110" i="1"/>
  <c r="E109" i="1"/>
  <c r="E108" i="1"/>
  <c r="E107" i="1"/>
  <c r="E106" i="1"/>
  <c r="E105" i="1"/>
  <c r="E104" i="1"/>
  <c r="E103" i="1"/>
  <c r="E102" i="1"/>
  <c r="E101" i="1"/>
  <c r="E99" i="1"/>
  <c r="E151" i="1" s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C99" i="1"/>
  <c r="E77" i="1"/>
  <c r="E150" i="1" s="1"/>
  <c r="C77" i="1"/>
  <c r="E70" i="1"/>
  <c r="E149" i="1" s="1"/>
  <c r="C70" i="1"/>
  <c r="E76" i="1"/>
  <c r="E75" i="1"/>
  <c r="E74" i="1"/>
  <c r="E73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2" i="1"/>
  <c r="E51" i="1"/>
  <c r="E50" i="1"/>
  <c r="E49" i="1"/>
  <c r="E48" i="1"/>
  <c r="E47" i="1"/>
  <c r="E46" i="1"/>
  <c r="E45" i="1"/>
  <c r="E44" i="1"/>
  <c r="E43" i="1"/>
  <c r="E40" i="1"/>
  <c r="E39" i="1"/>
  <c r="E38" i="1"/>
  <c r="E37" i="1"/>
  <c r="E36" i="1"/>
  <c r="E35" i="1"/>
  <c r="E34" i="1"/>
  <c r="E31" i="1"/>
  <c r="E30" i="1"/>
  <c r="E29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G153" i="1" l="1"/>
  <c r="G146" i="1"/>
  <c r="G152" i="1"/>
  <c r="D146" i="1"/>
  <c r="G155" i="1"/>
  <c r="G149" i="1"/>
  <c r="D149" i="1"/>
  <c r="G145" i="1"/>
  <c r="E156" i="1"/>
  <c r="G148" i="1" s="1"/>
  <c r="G147" i="1"/>
  <c r="G150" i="1"/>
  <c r="G151" i="1"/>
  <c r="G154" i="1"/>
  <c r="C156" i="1"/>
  <c r="D153" i="1" s="1"/>
  <c r="D154" i="1" l="1"/>
  <c r="D150" i="1"/>
  <c r="D151" i="1"/>
  <c r="D152" i="1"/>
  <c r="D155" i="1"/>
  <c r="D147" i="1"/>
  <c r="D148" i="1"/>
  <c r="D145" i="1"/>
</calcChain>
</file>

<file path=xl/sharedStrings.xml><?xml version="1.0" encoding="utf-8"?>
<sst xmlns="http://schemas.openxmlformats.org/spreadsheetml/2006/main" count="240" uniqueCount="142">
  <si>
    <t>Med Craft Medical Equipment</t>
  </si>
  <si>
    <t>Inventory</t>
  </si>
  <si>
    <t>Category</t>
  </si>
  <si>
    <t>On Hand</t>
  </si>
  <si>
    <t>Avg Retail 
Price</t>
  </si>
  <si>
    <t>Total AVG
Retail</t>
  </si>
  <si>
    <t>600005 (Dlx Aluminum Rollator with Loop Brakes- Blue)</t>
  </si>
  <si>
    <t>Rollator</t>
  </si>
  <si>
    <t>600006 (Dlx Aluminum Rollator with Loop Brakes- Burgundy)</t>
  </si>
  <si>
    <t>600007 (Dlx Aluminum Rollator with Loop Brakes- Green)</t>
  </si>
  <si>
    <t>600010 (Hemi-Height Aluminum Rollator with Loop Brakes- Blue)</t>
  </si>
  <si>
    <t>600011 (Hemi-Height Aluminum Rollator with Loop Brakes- Burgundy)</t>
  </si>
  <si>
    <t>600012 (Hemi-Height Aluminum Rollator with Loop Brakes- Green)</t>
  </si>
  <si>
    <t>600021 (Aluminum Rollator with Loop Brakes- Burgundy)</t>
  </si>
  <si>
    <t>600022 (Aluminum Rollator with Loop Brakes- Green)</t>
  </si>
  <si>
    <t>600023 (Aluminum Rollater)</t>
  </si>
  <si>
    <t>600030 (Dlx Lightweight Aluminum Rollator with Loop Brakes- Blue)</t>
  </si>
  <si>
    <t>600031 (Dlx Lightweight Aluminum Rollator with Loop Brakes- Burgundy)</t>
  </si>
  <si>
    <t>600032 (Dlx Lightweight Aluminum Rollator with Loop Brakes- Green)</t>
  </si>
  <si>
    <t>600036 (Bariatric Steel Rollator - Burgundy)</t>
  </si>
  <si>
    <t>600041 (Aluminum Rollator with Loop Brakes- Gold)</t>
  </si>
  <si>
    <t>600042 (Aluminum Rollator with Loop Brakes- Green)</t>
  </si>
  <si>
    <t>600050 ("U" Style Aluminum Lightweight Rollator with Loop Brakes- Blue)</t>
  </si>
  <si>
    <t>600051 ("U" style Aluminum Lightweight Rollator with Loop Brakes- Gold)</t>
  </si>
  <si>
    <t>600052 ("U" style Aluminum Lightweight Rollator with Loop Brakes- Green)</t>
  </si>
  <si>
    <t>600065 (Standard Wheelchair - 18")</t>
  </si>
  <si>
    <t>Wheelchair</t>
  </si>
  <si>
    <t>600061 (Standard Wheelchair with Elevated Legrest - 18")</t>
  </si>
  <si>
    <t>600066 (Standard Wheelchair- 20")</t>
  </si>
  <si>
    <t>600068 (SW FOOTREST)</t>
  </si>
  <si>
    <t>Parts</t>
  </si>
  <si>
    <t>600069 (MAG WHEELS)</t>
  </si>
  <si>
    <t>600070 (Pedal Exerciser)</t>
  </si>
  <si>
    <t>600076 (Commode on Castors)</t>
  </si>
  <si>
    <t>Commode</t>
  </si>
  <si>
    <t>600077 (Aluminum Folding Commode)</t>
  </si>
  <si>
    <t>600078 (X-Shape Folding Commode)</t>
  </si>
  <si>
    <t>600079 (Bariatric Commode KD)</t>
  </si>
  <si>
    <t>600080 (Commode Chair)</t>
  </si>
  <si>
    <t>600081 (Commode Steel)</t>
  </si>
  <si>
    <t>600085 (Commode Pail with Lid)</t>
  </si>
  <si>
    <t>600205 (Dual Push-Button Folding Walker- Silver without Wheels)</t>
  </si>
  <si>
    <t>Walker</t>
  </si>
  <si>
    <t>600206 (Dual Push-Button Folding Walker- Silver with Wheels)</t>
  </si>
  <si>
    <t>600208 (Dual Push-Button Folding Walker- Bronze with Wheels)</t>
  </si>
  <si>
    <t>600209 (Dual Push Button Bariatric Folding Walker Silver w/o wheels)</t>
  </si>
  <si>
    <t>600215 (Folding Walker- Silver without Wheels)</t>
  </si>
  <si>
    <t>600216 (Folding Walker- Silver with Wheels)</t>
  </si>
  <si>
    <t>600217 (Folding Walker- Bronze without Wheels)</t>
  </si>
  <si>
    <t>600218 (Folding Walker- Bronze with Wheels)</t>
  </si>
  <si>
    <t>600225 (Lightweight Folding Fashion Walker)</t>
  </si>
  <si>
    <t>600226 (Lightweight Folding Fashion Walker)</t>
  </si>
  <si>
    <t>600235 (Walker Skis)</t>
  </si>
  <si>
    <t>600240 (5" Wheeled Extension Legs- Silver)</t>
  </si>
  <si>
    <t>600241 (5" Wheeled Extension Legs- Black)</t>
  </si>
  <si>
    <t>600250 (Auto Glide Brakes with 3" Wheels- Silver)</t>
  </si>
  <si>
    <t>600251 (Auto Glide Brakes with 3" Wheels- Black)</t>
  </si>
  <si>
    <t>600309 (Bariatric Quad Cane Small Base)</t>
  </si>
  <si>
    <t>Cane</t>
  </si>
  <si>
    <t>600310 (Bariatric Quad Cane Large Base)</t>
  </si>
  <si>
    <t>600315 (Offset Handle Aluminum Cane- Bronze)</t>
  </si>
  <si>
    <t>600316 (Offset Handle Aluminum Cane- Chrome)</t>
  </si>
  <si>
    <t>600317 (Bariatric Offset Handle Cane)</t>
  </si>
  <si>
    <t>600321 (Round Handle Aluminum Cane- Chrome)</t>
  </si>
  <si>
    <t>600325 (Adjustable T-Shape Handle Cane- Black)</t>
  </si>
  <si>
    <t>600326 (Adjustable T-Shape Handle Cane- Bronze)</t>
  </si>
  <si>
    <t>600330 (Adjustable T-Shape Handle Folding Cane- Black)</t>
  </si>
  <si>
    <t>600331 (Adjustable T-Shape Handle Folding Cane- Bronze)</t>
  </si>
  <si>
    <t>600335 (Aluminum Fashion Cane- Blue Ice)</t>
  </si>
  <si>
    <t>600336 (Aluminum Fashion Cane- Green Paisley)</t>
  </si>
  <si>
    <t>600345 (Adjustable Double Bending Cane)</t>
  </si>
  <si>
    <t>600350 (Folding Cane Seat)</t>
  </si>
  <si>
    <t>600355 (Folding Blind Cane)</t>
  </si>
  <si>
    <t>600360 (Cane Holder)</t>
  </si>
  <si>
    <t>600361 (Cane Strap)</t>
  </si>
  <si>
    <t>600366 (Ice-O-Grip- 1 Prong)</t>
  </si>
  <si>
    <t>600370 (Cane Tips- Brown)</t>
  </si>
  <si>
    <t>600371 (Cane Tips- Grey)</t>
  </si>
  <si>
    <t>600375 (Tips- Quad Cane-Large Base)</t>
  </si>
  <si>
    <t>600376 (Tips-Quad Cane-Small Base)</t>
  </si>
  <si>
    <t>600405 (Push-Button Aluminum Crutches- Tall Adult)</t>
  </si>
  <si>
    <t>Cruches</t>
  </si>
  <si>
    <t>600406 (Push-Button Aluminum Crutches- Medium Adult)</t>
  </si>
  <si>
    <t>600407 (Push-Button Aluminum Crutches- Youth)</t>
  </si>
  <si>
    <t>600408 (Push-Button Aluminum Crutches- Child)</t>
  </si>
  <si>
    <t>600415 (Forearm Crutches)</t>
  </si>
  <si>
    <t>600425 (Underarm Crutch Pads)</t>
  </si>
  <si>
    <t>600430 (Crutch Hand Grips)</t>
  </si>
  <si>
    <t>600460 (Knurled Chrome Grab Bars- 12")</t>
  </si>
  <si>
    <t>Safety Bars</t>
  </si>
  <si>
    <t>600461 (Knurled Chrome Grab Bars- 16")</t>
  </si>
  <si>
    <t>600462 (Knurled Chrome Grab Bars- 18")</t>
  </si>
  <si>
    <t>600463 (Knurled Chrome Grab Bars- 24")</t>
  </si>
  <si>
    <t>600464 (Knurled Chrome Grab Bars- 32")</t>
  </si>
  <si>
    <t>600465 (Knurled Chrome Grab Bars - Right)</t>
  </si>
  <si>
    <t>600466 (Knurled Chrome Grab Bars - Left)</t>
  </si>
  <si>
    <t>600470 (White Enamel Coated Grab Bars- 12")</t>
  </si>
  <si>
    <t>600471 (White Enamel Coated Grab Bars- 16")</t>
  </si>
  <si>
    <t>600472 (White Enamel Coated Grab Bars- 18")</t>
  </si>
  <si>
    <t>600473 (White Enamel Coated Grab Bars- 24")</t>
  </si>
  <si>
    <t>600474 (White Enamel Coated Grab Bars- 32")</t>
  </si>
  <si>
    <t>Adj Seat</t>
  </si>
  <si>
    <t>600506 (Adjustable Bath Seat)</t>
  </si>
  <si>
    <t>600508 (Adjustable Folding Bath Seat)</t>
  </si>
  <si>
    <t>600509 (Adjustable Bath Stool)</t>
  </si>
  <si>
    <t>600510 (Deluxe Padded Transfer Bath Bench)</t>
  </si>
  <si>
    <t>600512 (Bariatric Transfer Bath Bench With Back)</t>
  </si>
  <si>
    <t>600513 (Bath Board)</t>
  </si>
  <si>
    <t>600516 (Raised Toilet Seat with Clamp)</t>
  </si>
  <si>
    <t>600525 (Bathtub Safety Rail)</t>
  </si>
  <si>
    <t>600526 (Molded Bathtub Safety Rail- Standard)</t>
  </si>
  <si>
    <t>600605 (Reach Extenders 26")</t>
  </si>
  <si>
    <t>Reach</t>
  </si>
  <si>
    <t>600606 (Reach Extender 32")</t>
  </si>
  <si>
    <t>600903 (Laundry Basket)</t>
  </si>
  <si>
    <t>Laundry</t>
  </si>
  <si>
    <t>600904 (Laundry Hamper)</t>
  </si>
  <si>
    <t>609011 (LONG HANDLE DUSTPAN &amp; BROOM)</t>
  </si>
  <si>
    <t>Broom</t>
  </si>
  <si>
    <t>609015 (BATH BRUSH)</t>
  </si>
  <si>
    <t>609016 (LOOFAH BRUSH)</t>
  </si>
  <si>
    <t>609018 (Long Handle Back Sponge)</t>
  </si>
  <si>
    <t>Sponge</t>
  </si>
  <si>
    <t>609020 (MULTI-PURPOSE CANVAS BAG)</t>
  </si>
  <si>
    <t>Bag</t>
  </si>
  <si>
    <t>609021 (MESH LAUNDRY BAG)</t>
  </si>
  <si>
    <t>609022 (Microfibre Duster with Telescopic Handle)</t>
  </si>
  <si>
    <t>609023 (Folding Covered Laundry Hamper)</t>
  </si>
  <si>
    <t>Amazon</t>
  </si>
  <si>
    <t>Extended</t>
  </si>
  <si>
    <t xml:space="preserve"> </t>
  </si>
  <si>
    <t>SUMMARY</t>
  </si>
  <si>
    <t>Wheelchairs</t>
  </si>
  <si>
    <t>Rollators</t>
  </si>
  <si>
    <t>Commodes</t>
  </si>
  <si>
    <t>Canes</t>
  </si>
  <si>
    <t>Walkers</t>
  </si>
  <si>
    <t>Crutches</t>
  </si>
  <si>
    <t>Bath Spnges</t>
  </si>
  <si>
    <t>Adustable Seats</t>
  </si>
  <si>
    <t>Miscelleanous</t>
  </si>
  <si>
    <t>%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</si>
</sst>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-* #,##0_-;\-* #,##0_-;_-* &quot;-&quot;??_-;_-@_-"/>
    <numFmt numFmtId="167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83">
    <xf numFmtId="0" fontId="0" fillId="0" borderId="0" xfId="0"/>
    <xf numFmtId="0" fontId="0" fillId="0" borderId="0" xfId="0"/>
    <xf numFmtId="0" fontId="3" fillId="0" borderId="0" xfId="0" applyFont="1" applyFill="1"/>
    <xf numFmtId="49" fontId="5" fillId="0" borderId="0" xfId="0" applyNumberFormat="1" applyFont="1" applyAlignment="1">
      <alignment horizontal="center"/>
    </xf>
    <xf numFmtId="166" fontId="5" fillId="0" borderId="0" xfId="1" applyNumberFormat="1" applyFont="1" applyAlignment="1">
      <alignment horizontal="center"/>
    </xf>
    <xf numFmtId="164" fontId="5" fillId="0" borderId="0" xfId="2" applyFont="1" applyAlignment="1">
      <alignment horizontal="center"/>
    </xf>
    <xf numFmtId="164" fontId="5" fillId="0" borderId="0" xfId="2" applyFont="1" applyBorder="1"/>
    <xf numFmtId="49" fontId="7" fillId="0" borderId="1" xfId="0" applyNumberFormat="1" applyFont="1" applyFill="1" applyBorder="1"/>
    <xf numFmtId="1" fontId="7" fillId="0" borderId="2" xfId="0" applyNumberFormat="1" applyFont="1" applyFill="1" applyBorder="1" applyAlignment="1">
      <alignment horizontal="center" vertical="center"/>
    </xf>
    <xf numFmtId="164" fontId="7" fillId="0" borderId="2" xfId="2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64" fontId="7" fillId="0" borderId="1" xfId="2" applyFont="1" applyFill="1" applyBorder="1" applyAlignment="1">
      <alignment horizontal="center" vertical="center"/>
    </xf>
    <xf numFmtId="166" fontId="5" fillId="0" borderId="0" xfId="1" applyNumberFormat="1" applyFont="1" applyBorder="1"/>
    <xf numFmtId="0" fontId="0" fillId="0" borderId="0" xfId="0" applyBorder="1"/>
    <xf numFmtId="166" fontId="8" fillId="0" borderId="0" xfId="1" applyNumberFormat="1" applyFont="1" applyBorder="1"/>
    <xf numFmtId="167" fontId="8" fillId="0" borderId="0" xfId="3" applyNumberFormat="1" applyFont="1" applyBorder="1"/>
    <xf numFmtId="166" fontId="8" fillId="0" borderId="0" xfId="1" applyNumberFormat="1" applyFont="1" applyBorder="1" applyAlignment="1">
      <alignment horizontal="center"/>
    </xf>
    <xf numFmtId="164" fontId="6" fillId="0" borderId="0" xfId="2" applyFont="1" applyFill="1" applyBorder="1" applyAlignment="1">
      <alignment horizontal="center" vertical="center" wrapText="1"/>
    </xf>
    <xf numFmtId="166" fontId="6" fillId="0" borderId="0" xfId="1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164" fontId="4" fillId="2" borderId="4" xfId="2" applyFont="1" applyFill="1" applyBorder="1" applyAlignment="1">
      <alignment horizontal="center" vertical="center" wrapText="1"/>
    </xf>
    <xf numFmtId="164" fontId="4" fillId="2" borderId="5" xfId="2" applyFont="1" applyFill="1" applyBorder="1" applyAlignment="1">
      <alignment horizontal="center" vertical="center" wrapText="1"/>
    </xf>
    <xf numFmtId="49" fontId="7" fillId="0" borderId="6" xfId="0" applyNumberFormat="1" applyFont="1" applyFill="1" applyBorder="1"/>
    <xf numFmtId="164" fontId="7" fillId="0" borderId="7" xfId="2" applyFont="1" applyFill="1" applyBorder="1" applyAlignment="1">
      <alignment horizontal="center" vertical="center"/>
    </xf>
    <xf numFmtId="164" fontId="7" fillId="0" borderId="8" xfId="2" applyFont="1" applyFill="1" applyBorder="1" applyAlignment="1">
      <alignment horizontal="center" vertical="center"/>
    </xf>
    <xf numFmtId="4" fontId="0" fillId="0" borderId="0" xfId="0" applyNumberFormat="1"/>
    <xf numFmtId="4" fontId="5" fillId="0" borderId="0" xfId="1" applyNumberFormat="1" applyFont="1" applyAlignment="1">
      <alignment horizontal="center"/>
    </xf>
    <xf numFmtId="4" fontId="4" fillId="2" borderId="4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right" vertical="center"/>
    </xf>
    <xf numFmtId="4" fontId="7" fillId="0" borderId="10" xfId="0" applyNumberFormat="1" applyFont="1" applyFill="1" applyBorder="1" applyAlignment="1">
      <alignment horizontal="center" vertical="center"/>
    </xf>
    <xf numFmtId="4" fontId="7" fillId="0" borderId="10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9" fontId="7" fillId="0" borderId="2" xfId="0" applyNumberFormat="1" applyFont="1" applyFill="1" applyBorder="1"/>
    <xf numFmtId="49" fontId="7" fillId="0" borderId="10" xfId="0" applyNumberFormat="1" applyFont="1" applyFill="1" applyBorder="1"/>
    <xf numFmtId="4" fontId="7" fillId="0" borderId="11" xfId="0" applyNumberFormat="1" applyFont="1" applyFill="1" applyBorder="1" applyAlignment="1">
      <alignment horizontal="right" vertical="center"/>
    </xf>
    <xf numFmtId="0" fontId="5" fillId="0" borderId="1" xfId="0" applyNumberFormat="1" applyFont="1" applyBorder="1"/>
    <xf numFmtId="1" fontId="5" fillId="0" borderId="1" xfId="0" applyNumberFormat="1" applyFont="1" applyBorder="1" applyAlignment="1">
      <alignment horizontal="center" vertical="center"/>
    </xf>
    <xf numFmtId="164" fontId="5" fillId="0" borderId="1" xfId="2" applyFont="1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/>
    <xf numFmtId="0" fontId="5" fillId="0" borderId="2" xfId="0" applyNumberFormat="1" applyFont="1" applyBorder="1"/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164" fontId="4" fillId="2" borderId="2" xfId="2" applyFont="1" applyFill="1" applyBorder="1" applyAlignment="1">
      <alignment horizontal="center" vertical="center" wrapText="1"/>
    </xf>
    <xf numFmtId="164" fontId="4" fillId="2" borderId="7" xfId="2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/>
    </xf>
    <xf numFmtId="3" fontId="0" fillId="0" borderId="0" xfId="0" applyNumberFormat="1"/>
    <xf numFmtId="3" fontId="5" fillId="0" borderId="0" xfId="1" applyNumberFormat="1" applyFont="1" applyAlignment="1">
      <alignment horizontal="center"/>
    </xf>
    <xf numFmtId="3" fontId="4" fillId="2" borderId="4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3" fontId="7" fillId="0" borderId="10" xfId="0" applyNumberFormat="1" applyFont="1" applyFill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3" fontId="0" fillId="0" borderId="1" xfId="0" applyNumberFormat="1" applyBorder="1"/>
    <xf numFmtId="0" fontId="10" fillId="0" borderId="1" xfId="0" applyFont="1" applyBorder="1"/>
    <xf numFmtId="3" fontId="11" fillId="0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 vertical="center"/>
    </xf>
    <xf numFmtId="0" fontId="10" fillId="0" borderId="10" xfId="0" applyFont="1" applyBorder="1"/>
    <xf numFmtId="3" fontId="11" fillId="0" borderId="10" xfId="0" applyNumberFormat="1" applyFont="1" applyFill="1" applyBorder="1" applyAlignment="1">
      <alignment horizontal="center" vertical="center"/>
    </xf>
    <xf numFmtId="4" fontId="11" fillId="0" borderId="10" xfId="0" applyNumberFormat="1" applyFont="1" applyFill="1" applyBorder="1" applyAlignment="1">
      <alignment horizontal="center" vertical="center"/>
    </xf>
    <xf numFmtId="0" fontId="10" fillId="0" borderId="2" xfId="0" applyFont="1" applyBorder="1"/>
    <xf numFmtId="3" fontId="10" fillId="0" borderId="2" xfId="0" applyNumberFormat="1" applyFont="1" applyBorder="1" applyAlignment="1">
      <alignment horizontal="center"/>
    </xf>
    <xf numFmtId="4" fontId="10" fillId="0" borderId="2" xfId="0" applyNumberFormat="1" applyFont="1" applyBorder="1"/>
    <xf numFmtId="4" fontId="9" fillId="0" borderId="9" xfId="0" applyNumberFormat="1" applyFont="1" applyBorder="1" applyAlignment="1">
      <alignment horizontal="center"/>
    </xf>
    <xf numFmtId="10" fontId="10" fillId="0" borderId="2" xfId="0" applyNumberFormat="1" applyFont="1" applyBorder="1"/>
    <xf numFmtId="10" fontId="10" fillId="0" borderId="10" xfId="0" applyNumberFormat="1" applyFont="1" applyBorder="1"/>
    <xf numFmtId="10" fontId="8" fillId="0" borderId="2" xfId="0" applyNumberFormat="1" applyFont="1" applyBorder="1"/>
    <xf numFmtId="10" fontId="8" fillId="0" borderId="10" xfId="0" applyNumberFormat="1" applyFont="1" applyBorder="1"/>
    <xf numFmtId="0" fontId="8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2" fillId="3" borderId="0" xfId="0" applyNumberFormat="1" applyFont="1" applyFill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 2" xfId="4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tabSelected="1" workbookViewId="0"/>
  </sheetViews>
  <sheetFormatPr defaultRowHeight="15" x14ac:dyDescent="0.25"/>
  <cols>
    <col min="1" max="1" width="65.7109375" customWidth="1"/>
    <col min="2" max="2" width="13" customWidth="1"/>
    <col min="3" max="3" width="9.140625" style="56"/>
    <col min="4" max="4" width="13.28515625" style="27" customWidth="1"/>
    <col min="5" max="5" width="13.85546875" style="27" customWidth="1"/>
    <col min="6" max="6" width="5.140625" style="1" customWidth="1"/>
    <col min="7" max="7" width="12.28515625" customWidth="1"/>
    <col min="8" max="8" width="16.7109375" customWidth="1"/>
  </cols>
  <sheetData>
    <row r="1" spans="1:12" x14ac:dyDescent="0.25">
      <c r="J1" s="13"/>
      <c r="K1" s="13"/>
      <c r="L1" s="13"/>
    </row>
    <row r="2" spans="1:12" x14ac:dyDescent="0.25">
      <c r="J2" s="13"/>
      <c r="K2" s="13"/>
      <c r="L2" s="13"/>
    </row>
    <row r="3" spans="1:12" x14ac:dyDescent="0.25">
      <c r="A3" s="1"/>
      <c r="B3" s="1"/>
      <c r="G3" s="1"/>
      <c r="H3" s="1"/>
      <c r="I3" s="1"/>
      <c r="J3" s="14"/>
      <c r="K3" s="80"/>
      <c r="L3" s="80"/>
    </row>
    <row r="4" spans="1:12" ht="21" x14ac:dyDescent="0.35">
      <c r="A4" s="82" t="s">
        <v>0</v>
      </c>
      <c r="B4" s="82"/>
      <c r="C4" s="82"/>
      <c r="D4" s="82"/>
      <c r="E4" s="82"/>
      <c r="F4" s="82"/>
      <c r="G4" s="82"/>
      <c r="H4" s="82"/>
      <c r="I4" s="1"/>
      <c r="J4" s="15"/>
      <c r="K4" s="80"/>
      <c r="L4" s="80"/>
    </row>
    <row r="5" spans="1:12" ht="16.5" thickBot="1" x14ac:dyDescent="0.3">
      <c r="A5" s="3"/>
      <c r="B5" s="3"/>
      <c r="C5" s="57">
        <v>13227</v>
      </c>
      <c r="D5" s="28"/>
      <c r="E5" s="28"/>
      <c r="F5" s="4"/>
      <c r="G5" s="5"/>
      <c r="H5" s="5">
        <v>391721.56</v>
      </c>
      <c r="I5" s="5"/>
      <c r="J5" s="16"/>
      <c r="K5" s="81"/>
      <c r="L5" s="81"/>
    </row>
    <row r="6" spans="1:12" ht="47.25" x14ac:dyDescent="0.25">
      <c r="A6" s="19" t="s">
        <v>1</v>
      </c>
      <c r="B6" s="20" t="s">
        <v>2</v>
      </c>
      <c r="C6" s="58" t="s">
        <v>3</v>
      </c>
      <c r="D6" s="29" t="s">
        <v>128</v>
      </c>
      <c r="E6" s="29" t="s">
        <v>129</v>
      </c>
      <c r="F6" s="21"/>
      <c r="G6" s="22" t="s">
        <v>4</v>
      </c>
      <c r="H6" s="23" t="s">
        <v>5</v>
      </c>
      <c r="I6" s="17"/>
      <c r="J6" s="18"/>
      <c r="K6" s="1"/>
      <c r="L6" s="1"/>
    </row>
    <row r="7" spans="1:12" s="1" customFormat="1" ht="15.75" x14ac:dyDescent="0.25">
      <c r="A7" s="48"/>
      <c r="B7" s="49"/>
      <c r="C7" s="59"/>
      <c r="D7" s="51"/>
      <c r="E7" s="51"/>
      <c r="F7" s="50"/>
      <c r="G7" s="52"/>
      <c r="H7" s="53"/>
      <c r="I7" s="17"/>
      <c r="J7" s="18"/>
    </row>
    <row r="8" spans="1:12" s="1" customFormat="1" ht="15.75" x14ac:dyDescent="0.25">
      <c r="A8" s="48"/>
      <c r="B8" s="49"/>
      <c r="C8" s="59"/>
      <c r="D8" s="51"/>
      <c r="E8" s="51"/>
      <c r="F8" s="50"/>
      <c r="G8" s="52"/>
      <c r="H8" s="53"/>
      <c r="I8" s="17"/>
      <c r="J8" s="18"/>
    </row>
    <row r="9" spans="1:12" ht="15.75" x14ac:dyDescent="0.25">
      <c r="A9" s="24" t="s">
        <v>6</v>
      </c>
      <c r="B9" s="7" t="s">
        <v>7</v>
      </c>
      <c r="C9" s="60">
        <v>24</v>
      </c>
      <c r="D9" s="30">
        <v>108.55</v>
      </c>
      <c r="E9" s="32">
        <f>SUM(C9)*(D9)</f>
        <v>2605.1999999999998</v>
      </c>
      <c r="F9" s="8"/>
      <c r="G9" s="9">
        <v>192</v>
      </c>
      <c r="H9" s="25">
        <v>4608</v>
      </c>
      <c r="I9" s="6"/>
      <c r="J9" s="12"/>
      <c r="K9" s="1"/>
      <c r="L9" s="1"/>
    </row>
    <row r="10" spans="1:12" ht="15.75" x14ac:dyDescent="0.25">
      <c r="A10" s="24" t="s">
        <v>8</v>
      </c>
      <c r="B10" s="7" t="s">
        <v>7</v>
      </c>
      <c r="C10" s="61">
        <v>34</v>
      </c>
      <c r="D10" s="30">
        <v>108.55</v>
      </c>
      <c r="E10" s="32">
        <f t="shared" ref="E10:E31" si="0">SUM(C10)*(D10)</f>
        <v>3690.7</v>
      </c>
      <c r="F10" s="10"/>
      <c r="G10" s="11">
        <v>192</v>
      </c>
      <c r="H10" s="26">
        <v>6528</v>
      </c>
      <c r="I10" s="6"/>
      <c r="J10" s="12"/>
      <c r="K10" s="1"/>
      <c r="L10" s="1"/>
    </row>
    <row r="11" spans="1:12" ht="15.75" x14ac:dyDescent="0.25">
      <c r="A11" s="24" t="s">
        <v>9</v>
      </c>
      <c r="B11" s="7" t="s">
        <v>7</v>
      </c>
      <c r="C11" s="61">
        <v>38</v>
      </c>
      <c r="D11" s="30">
        <v>108.55</v>
      </c>
      <c r="E11" s="32">
        <f t="shared" si="0"/>
        <v>4124.8999999999996</v>
      </c>
      <c r="F11" s="10"/>
      <c r="G11" s="11">
        <v>192</v>
      </c>
      <c r="H11" s="26">
        <v>7296</v>
      </c>
      <c r="I11" s="6"/>
      <c r="J11" s="12"/>
      <c r="K11" s="1"/>
      <c r="L11" s="1"/>
    </row>
    <row r="12" spans="1:12" ht="15.75" x14ac:dyDescent="0.25">
      <c r="A12" s="24" t="s">
        <v>10</v>
      </c>
      <c r="B12" s="7" t="s">
        <v>7</v>
      </c>
      <c r="C12" s="61">
        <v>20</v>
      </c>
      <c r="D12" s="31">
        <v>106.64</v>
      </c>
      <c r="E12" s="32">
        <f t="shared" si="0"/>
        <v>2132.8000000000002</v>
      </c>
      <c r="F12" s="10"/>
      <c r="G12" s="11">
        <v>175</v>
      </c>
      <c r="H12" s="26">
        <v>3500</v>
      </c>
      <c r="I12" s="6"/>
      <c r="J12" s="12"/>
      <c r="K12" s="1"/>
      <c r="L12" s="1"/>
    </row>
    <row r="13" spans="1:12" ht="15.75" x14ac:dyDescent="0.25">
      <c r="A13" s="24" t="s">
        <v>11</v>
      </c>
      <c r="B13" s="7" t="s">
        <v>7</v>
      </c>
      <c r="C13" s="61">
        <v>16</v>
      </c>
      <c r="D13" s="31">
        <v>106.64</v>
      </c>
      <c r="E13" s="32">
        <f t="shared" si="0"/>
        <v>1706.24</v>
      </c>
      <c r="F13" s="10"/>
      <c r="G13" s="11">
        <v>175</v>
      </c>
      <c r="H13" s="26">
        <v>2800</v>
      </c>
      <c r="I13" s="6"/>
      <c r="J13" s="12"/>
      <c r="K13" s="1"/>
      <c r="L13" s="1"/>
    </row>
    <row r="14" spans="1:12" ht="15.75" x14ac:dyDescent="0.25">
      <c r="A14" s="24" t="s">
        <v>12</v>
      </c>
      <c r="B14" s="7" t="s">
        <v>7</v>
      </c>
      <c r="C14" s="61">
        <v>27</v>
      </c>
      <c r="D14" s="31">
        <v>106.64</v>
      </c>
      <c r="E14" s="32">
        <f t="shared" si="0"/>
        <v>2879.28</v>
      </c>
      <c r="F14" s="10"/>
      <c r="G14" s="11">
        <v>175</v>
      </c>
      <c r="H14" s="26">
        <v>4725</v>
      </c>
      <c r="I14" s="6"/>
      <c r="J14" s="12"/>
      <c r="K14" s="2"/>
      <c r="L14" s="2"/>
    </row>
    <row r="15" spans="1:12" ht="15.75" x14ac:dyDescent="0.25">
      <c r="A15" s="24" t="s">
        <v>13</v>
      </c>
      <c r="B15" s="7" t="s">
        <v>7</v>
      </c>
      <c r="C15" s="61">
        <v>1</v>
      </c>
      <c r="D15" s="31">
        <v>64.790000000000006</v>
      </c>
      <c r="E15" s="32">
        <f t="shared" si="0"/>
        <v>64.790000000000006</v>
      </c>
      <c r="F15" s="10"/>
      <c r="G15" s="11">
        <v>152</v>
      </c>
      <c r="H15" s="26">
        <v>152</v>
      </c>
      <c r="I15" s="6"/>
      <c r="J15" s="12"/>
      <c r="K15" s="2"/>
      <c r="L15" s="2"/>
    </row>
    <row r="16" spans="1:12" ht="15.75" x14ac:dyDescent="0.25">
      <c r="A16" s="24" t="s">
        <v>14</v>
      </c>
      <c r="B16" s="7" t="s">
        <v>7</v>
      </c>
      <c r="C16" s="61">
        <v>1</v>
      </c>
      <c r="D16" s="31">
        <v>64.790000000000006</v>
      </c>
      <c r="E16" s="32">
        <f t="shared" si="0"/>
        <v>64.790000000000006</v>
      </c>
      <c r="F16" s="10"/>
      <c r="G16" s="11">
        <v>152</v>
      </c>
      <c r="H16" s="26">
        <v>152</v>
      </c>
      <c r="I16" s="6"/>
      <c r="J16" s="12"/>
      <c r="K16" s="2"/>
      <c r="L16" s="2"/>
    </row>
    <row r="17" spans="1:12" ht="15.75" x14ac:dyDescent="0.25">
      <c r="A17" s="24" t="s">
        <v>15</v>
      </c>
      <c r="B17" s="7" t="s">
        <v>7</v>
      </c>
      <c r="C17" s="61">
        <v>14</v>
      </c>
      <c r="D17" s="31">
        <v>64.790000000000006</v>
      </c>
      <c r="E17" s="32">
        <f t="shared" si="0"/>
        <v>907.06000000000006</v>
      </c>
      <c r="F17" s="10"/>
      <c r="G17" s="11">
        <v>152</v>
      </c>
      <c r="H17" s="26">
        <v>2128</v>
      </c>
      <c r="I17" s="6"/>
      <c r="J17" s="12"/>
      <c r="K17" s="2"/>
      <c r="L17" s="2"/>
    </row>
    <row r="18" spans="1:12" ht="15.75" x14ac:dyDescent="0.25">
      <c r="A18" s="24" t="s">
        <v>16</v>
      </c>
      <c r="B18" s="7" t="s">
        <v>7</v>
      </c>
      <c r="C18" s="61">
        <v>26</v>
      </c>
      <c r="D18" s="31">
        <v>119.78</v>
      </c>
      <c r="E18" s="32">
        <f t="shared" si="0"/>
        <v>3114.28</v>
      </c>
      <c r="F18" s="10"/>
      <c r="G18" s="11">
        <v>220</v>
      </c>
      <c r="H18" s="26">
        <v>5720</v>
      </c>
      <c r="I18" s="6"/>
      <c r="J18" s="12"/>
      <c r="K18" s="2"/>
      <c r="L18" s="2"/>
    </row>
    <row r="19" spans="1:12" ht="15.75" x14ac:dyDescent="0.25">
      <c r="A19" s="24" t="s">
        <v>17</v>
      </c>
      <c r="B19" s="7" t="s">
        <v>7</v>
      </c>
      <c r="C19" s="61">
        <v>26</v>
      </c>
      <c r="D19" s="31">
        <v>119.78</v>
      </c>
      <c r="E19" s="32">
        <f t="shared" si="0"/>
        <v>3114.28</v>
      </c>
      <c r="F19" s="10"/>
      <c r="G19" s="11">
        <v>220</v>
      </c>
      <c r="H19" s="26">
        <v>5720</v>
      </c>
      <c r="I19" s="6"/>
      <c r="J19" s="12"/>
      <c r="K19" s="2"/>
      <c r="L19" s="2"/>
    </row>
    <row r="20" spans="1:12" ht="15.75" x14ac:dyDescent="0.25">
      <c r="A20" s="24" t="s">
        <v>18</v>
      </c>
      <c r="B20" s="7" t="s">
        <v>7</v>
      </c>
      <c r="C20" s="61">
        <v>34</v>
      </c>
      <c r="D20" s="31">
        <v>119.78</v>
      </c>
      <c r="E20" s="32">
        <f t="shared" si="0"/>
        <v>4072.52</v>
      </c>
      <c r="F20" s="10"/>
      <c r="G20" s="11">
        <v>220</v>
      </c>
      <c r="H20" s="26">
        <v>7480</v>
      </c>
      <c r="I20" s="6"/>
      <c r="J20" s="12"/>
    </row>
    <row r="21" spans="1:12" ht="15.75" x14ac:dyDescent="0.25">
      <c r="A21" s="24" t="s">
        <v>19</v>
      </c>
      <c r="B21" s="7" t="s">
        <v>7</v>
      </c>
      <c r="C21" s="61">
        <v>42</v>
      </c>
      <c r="D21" s="31">
        <v>109.03</v>
      </c>
      <c r="E21" s="32">
        <f t="shared" si="0"/>
        <v>4579.26</v>
      </c>
      <c r="F21" s="10"/>
      <c r="G21" s="11">
        <v>220</v>
      </c>
      <c r="H21" s="26">
        <v>9240</v>
      </c>
      <c r="I21" s="6"/>
      <c r="J21" s="12"/>
    </row>
    <row r="22" spans="1:12" ht="15.75" x14ac:dyDescent="0.25">
      <c r="A22" s="24" t="s">
        <v>20</v>
      </c>
      <c r="B22" s="7" t="s">
        <v>7</v>
      </c>
      <c r="C22" s="61">
        <v>14</v>
      </c>
      <c r="D22" s="31">
        <v>75.22</v>
      </c>
      <c r="E22" s="32">
        <f t="shared" si="0"/>
        <v>1053.08</v>
      </c>
      <c r="F22" s="10"/>
      <c r="G22" s="11">
        <v>149</v>
      </c>
      <c r="H22" s="26">
        <v>2086</v>
      </c>
      <c r="I22" s="6"/>
      <c r="J22" s="12"/>
    </row>
    <row r="23" spans="1:12" ht="15.75" x14ac:dyDescent="0.25">
      <c r="A23" s="24" t="s">
        <v>21</v>
      </c>
      <c r="B23" s="7" t="s">
        <v>7</v>
      </c>
      <c r="C23" s="61">
        <v>12</v>
      </c>
      <c r="D23" s="31">
        <v>75.22</v>
      </c>
      <c r="E23" s="32">
        <f t="shared" si="0"/>
        <v>902.64</v>
      </c>
      <c r="F23" s="10"/>
      <c r="G23" s="11">
        <v>149</v>
      </c>
      <c r="H23" s="26">
        <v>1788</v>
      </c>
      <c r="I23" s="6"/>
      <c r="J23" s="12"/>
    </row>
    <row r="24" spans="1:12" ht="15.75" x14ac:dyDescent="0.25">
      <c r="A24" s="24" t="s">
        <v>22</v>
      </c>
      <c r="B24" s="7" t="s">
        <v>7</v>
      </c>
      <c r="C24" s="61">
        <v>12</v>
      </c>
      <c r="D24" s="31">
        <v>69.989999999999995</v>
      </c>
      <c r="E24" s="32">
        <f t="shared" si="0"/>
        <v>839.87999999999988</v>
      </c>
      <c r="F24" s="10"/>
      <c r="G24" s="11">
        <v>149</v>
      </c>
      <c r="H24" s="26">
        <v>1788</v>
      </c>
      <c r="I24" s="6"/>
      <c r="J24" s="12"/>
    </row>
    <row r="25" spans="1:12" ht="15.75" x14ac:dyDescent="0.25">
      <c r="A25" s="24" t="s">
        <v>23</v>
      </c>
      <c r="B25" s="7" t="s">
        <v>7</v>
      </c>
      <c r="C25" s="61">
        <v>12</v>
      </c>
      <c r="D25" s="31">
        <v>69.69</v>
      </c>
      <c r="E25" s="35">
        <f t="shared" si="0"/>
        <v>836.28</v>
      </c>
      <c r="F25" s="10"/>
      <c r="G25" s="11">
        <v>149</v>
      </c>
      <c r="H25" s="26">
        <v>1788</v>
      </c>
      <c r="I25" s="6"/>
      <c r="J25" s="12"/>
    </row>
    <row r="26" spans="1:12" ht="16.5" thickBot="1" x14ac:dyDescent="0.3">
      <c r="A26" s="24" t="s">
        <v>24</v>
      </c>
      <c r="B26" s="37" t="s">
        <v>7</v>
      </c>
      <c r="C26" s="62">
        <v>11</v>
      </c>
      <c r="D26" s="33">
        <v>69.69</v>
      </c>
      <c r="E26" s="54">
        <f t="shared" si="0"/>
        <v>766.58999999999992</v>
      </c>
      <c r="F26" s="10"/>
      <c r="G26" s="11">
        <v>149</v>
      </c>
      <c r="H26" s="26">
        <v>1639</v>
      </c>
      <c r="I26" s="6"/>
      <c r="J26" s="12"/>
    </row>
    <row r="27" spans="1:12" s="1" customFormat="1" ht="16.5" thickTop="1" x14ac:dyDescent="0.25">
      <c r="A27" s="24"/>
      <c r="B27" s="36"/>
      <c r="C27" s="60">
        <f>SUM(C9:C26)</f>
        <v>364</v>
      </c>
      <c r="D27" s="30"/>
      <c r="E27" s="32">
        <f>SUM(E9:E26)</f>
        <v>37454.569999999992</v>
      </c>
      <c r="F27" s="10"/>
      <c r="G27" s="11"/>
      <c r="H27" s="26"/>
      <c r="I27" s="6"/>
      <c r="J27" s="12"/>
    </row>
    <row r="28" spans="1:12" s="1" customFormat="1" ht="15.75" x14ac:dyDescent="0.25">
      <c r="A28" s="24"/>
      <c r="B28" s="7"/>
      <c r="C28" s="61"/>
      <c r="D28" s="31"/>
      <c r="E28" s="32"/>
      <c r="F28" s="10"/>
      <c r="G28" s="11"/>
      <c r="H28" s="26"/>
      <c r="I28" s="6"/>
      <c r="J28" s="12"/>
    </row>
    <row r="29" spans="1:12" ht="15.75" x14ac:dyDescent="0.25">
      <c r="A29" s="24" t="s">
        <v>25</v>
      </c>
      <c r="B29" s="7" t="s">
        <v>26</v>
      </c>
      <c r="C29" s="61">
        <v>6</v>
      </c>
      <c r="D29" s="31">
        <v>208.71</v>
      </c>
      <c r="E29" s="32">
        <f t="shared" si="0"/>
        <v>1252.26</v>
      </c>
      <c r="F29" s="10"/>
      <c r="G29" s="11">
        <v>200</v>
      </c>
      <c r="H29" s="26">
        <v>1200</v>
      </c>
      <c r="I29" s="6"/>
      <c r="J29" s="12"/>
    </row>
    <row r="30" spans="1:12" ht="15.75" x14ac:dyDescent="0.25">
      <c r="A30" s="24" t="s">
        <v>27</v>
      </c>
      <c r="B30" s="7" t="s">
        <v>26</v>
      </c>
      <c r="C30" s="61">
        <v>3</v>
      </c>
      <c r="D30" s="31">
        <v>208.71</v>
      </c>
      <c r="E30" s="32">
        <f t="shared" si="0"/>
        <v>626.13</v>
      </c>
      <c r="F30" s="10"/>
      <c r="G30" s="11">
        <v>220</v>
      </c>
      <c r="H30" s="26">
        <v>660</v>
      </c>
      <c r="I30" s="6"/>
      <c r="J30" s="12"/>
    </row>
    <row r="31" spans="1:12" ht="16.5" thickBot="1" x14ac:dyDescent="0.3">
      <c r="A31" s="24" t="s">
        <v>28</v>
      </c>
      <c r="B31" s="7" t="s">
        <v>26</v>
      </c>
      <c r="C31" s="62">
        <v>23</v>
      </c>
      <c r="D31" s="33">
        <v>239.99</v>
      </c>
      <c r="E31" s="34">
        <f t="shared" si="0"/>
        <v>5519.77</v>
      </c>
      <c r="F31" s="10"/>
      <c r="G31" s="11">
        <v>250</v>
      </c>
      <c r="H31" s="26">
        <v>5750</v>
      </c>
      <c r="I31" s="6"/>
      <c r="J31" s="12"/>
    </row>
    <row r="32" spans="1:12" s="1" customFormat="1" ht="16.5" thickTop="1" x14ac:dyDescent="0.25">
      <c r="A32" s="24"/>
      <c r="B32" s="7"/>
      <c r="C32" s="60">
        <f>SUM(C29:C31)</f>
        <v>32</v>
      </c>
      <c r="D32" s="30"/>
      <c r="E32" s="32">
        <f>SUM(E29:E31)</f>
        <v>7398.16</v>
      </c>
      <c r="F32" s="10"/>
      <c r="G32" s="11"/>
      <c r="H32" s="26"/>
      <c r="I32" s="6"/>
      <c r="J32" s="12"/>
    </row>
    <row r="33" spans="1:10" s="1" customFormat="1" ht="15.75" x14ac:dyDescent="0.25">
      <c r="A33" s="24"/>
      <c r="B33" s="7"/>
      <c r="C33" s="61"/>
      <c r="D33" s="31"/>
      <c r="E33" s="31"/>
      <c r="F33" s="10"/>
      <c r="G33" s="11"/>
      <c r="H33" s="26"/>
      <c r="I33" s="6"/>
      <c r="J33" s="12"/>
    </row>
    <row r="34" spans="1:10" ht="15.75" x14ac:dyDescent="0.25">
      <c r="A34" s="24" t="s">
        <v>33</v>
      </c>
      <c r="B34" s="7" t="s">
        <v>34</v>
      </c>
      <c r="C34" s="61">
        <v>3</v>
      </c>
      <c r="D34" s="31">
        <v>201.95</v>
      </c>
      <c r="E34" s="32">
        <f t="shared" ref="E34:E52" si="1">SUM(C34)*(D34)</f>
        <v>605.84999999999991</v>
      </c>
      <c r="F34" s="10"/>
      <c r="G34" s="11">
        <v>260</v>
      </c>
      <c r="H34" s="26">
        <v>780</v>
      </c>
      <c r="I34" s="6"/>
      <c r="J34" s="12"/>
    </row>
    <row r="35" spans="1:10" ht="15.75" x14ac:dyDescent="0.25">
      <c r="A35" s="24" t="s">
        <v>35</v>
      </c>
      <c r="B35" s="7" t="s">
        <v>34</v>
      </c>
      <c r="C35" s="61">
        <v>50</v>
      </c>
      <c r="D35" s="31">
        <v>169.99</v>
      </c>
      <c r="E35" s="32">
        <f t="shared" si="1"/>
        <v>8499.5</v>
      </c>
      <c r="F35" s="10"/>
      <c r="G35" s="11">
        <v>260</v>
      </c>
      <c r="H35" s="26">
        <v>13000</v>
      </c>
      <c r="I35" s="6"/>
      <c r="J35" s="12"/>
    </row>
    <row r="36" spans="1:10" ht="15.75" x14ac:dyDescent="0.25">
      <c r="A36" s="24" t="s">
        <v>36</v>
      </c>
      <c r="B36" s="7" t="s">
        <v>34</v>
      </c>
      <c r="C36" s="61">
        <v>38</v>
      </c>
      <c r="D36" s="31">
        <v>136.47999999999999</v>
      </c>
      <c r="E36" s="32">
        <f t="shared" si="1"/>
        <v>5186.24</v>
      </c>
      <c r="F36" s="10"/>
      <c r="G36" s="11">
        <v>190</v>
      </c>
      <c r="H36" s="26">
        <v>7220</v>
      </c>
      <c r="I36" s="6"/>
      <c r="J36" s="12"/>
    </row>
    <row r="37" spans="1:10" ht="15.75" x14ac:dyDescent="0.25">
      <c r="A37" s="24" t="s">
        <v>37</v>
      </c>
      <c r="B37" s="7" t="s">
        <v>34</v>
      </c>
      <c r="C37" s="61">
        <v>12</v>
      </c>
      <c r="D37" s="31">
        <v>116.99</v>
      </c>
      <c r="E37" s="32">
        <f t="shared" si="1"/>
        <v>1403.8799999999999</v>
      </c>
      <c r="F37" s="10"/>
      <c r="G37" s="11">
        <v>263</v>
      </c>
      <c r="H37" s="26">
        <v>3156</v>
      </c>
      <c r="I37" s="6"/>
      <c r="J37" s="12"/>
    </row>
    <row r="38" spans="1:10" ht="15.75" x14ac:dyDescent="0.25">
      <c r="A38" s="24" t="s">
        <v>38</v>
      </c>
      <c r="B38" s="7" t="s">
        <v>34</v>
      </c>
      <c r="C38" s="61">
        <v>4</v>
      </c>
      <c r="D38" s="31">
        <v>85.99</v>
      </c>
      <c r="E38" s="32">
        <f t="shared" si="1"/>
        <v>343.96</v>
      </c>
      <c r="F38" s="10"/>
      <c r="G38" s="11">
        <v>115</v>
      </c>
      <c r="H38" s="26">
        <v>460</v>
      </c>
      <c r="I38" s="6"/>
      <c r="J38" s="12"/>
    </row>
    <row r="39" spans="1:10" ht="15.75" x14ac:dyDescent="0.25">
      <c r="A39" s="24" t="s">
        <v>39</v>
      </c>
      <c r="B39" s="7" t="s">
        <v>34</v>
      </c>
      <c r="C39" s="61">
        <v>44</v>
      </c>
      <c r="D39" s="31">
        <v>94.25</v>
      </c>
      <c r="E39" s="32">
        <f t="shared" si="1"/>
        <v>4147</v>
      </c>
      <c r="F39" s="10"/>
      <c r="G39" s="11">
        <v>115</v>
      </c>
      <c r="H39" s="26">
        <v>5060</v>
      </c>
      <c r="I39" s="6"/>
      <c r="J39" s="12"/>
    </row>
    <row r="40" spans="1:10" ht="16.5" thickBot="1" x14ac:dyDescent="0.3">
      <c r="A40" s="24" t="s">
        <v>40</v>
      </c>
      <c r="B40" s="37" t="s">
        <v>34</v>
      </c>
      <c r="C40" s="62">
        <v>75</v>
      </c>
      <c r="D40" s="33">
        <v>12.32</v>
      </c>
      <c r="E40" s="34">
        <f t="shared" si="1"/>
        <v>924</v>
      </c>
      <c r="F40" s="10"/>
      <c r="G40" s="11">
        <v>15</v>
      </c>
      <c r="H40" s="26">
        <v>1125</v>
      </c>
      <c r="I40" s="6"/>
      <c r="J40" s="12"/>
    </row>
    <row r="41" spans="1:10" s="1" customFormat="1" ht="16.5" thickTop="1" x14ac:dyDescent="0.25">
      <c r="A41" s="24"/>
      <c r="B41" s="36"/>
      <c r="C41" s="60">
        <f>SUM(C34:C40)</f>
        <v>226</v>
      </c>
      <c r="D41" s="30"/>
      <c r="E41" s="32">
        <f>SUM(E34:E40)</f>
        <v>21110.43</v>
      </c>
      <c r="F41" s="10"/>
      <c r="G41" s="11"/>
      <c r="H41" s="26"/>
      <c r="I41" s="6"/>
      <c r="J41" s="12"/>
    </row>
    <row r="42" spans="1:10" s="1" customFormat="1" ht="15.75" x14ac:dyDescent="0.25">
      <c r="A42" s="24"/>
      <c r="B42" s="7"/>
      <c r="C42" s="61"/>
      <c r="D42" s="31"/>
      <c r="E42" s="32"/>
      <c r="F42" s="10"/>
      <c r="G42" s="11"/>
      <c r="H42" s="26"/>
      <c r="I42" s="6"/>
      <c r="J42" s="12"/>
    </row>
    <row r="43" spans="1:10" ht="15.75" x14ac:dyDescent="0.25">
      <c r="A43" s="24" t="s">
        <v>41</v>
      </c>
      <c r="B43" s="7" t="s">
        <v>42</v>
      </c>
      <c r="C43" s="61">
        <v>1</v>
      </c>
      <c r="D43" s="31">
        <v>68.989999999999995</v>
      </c>
      <c r="E43" s="32">
        <f t="shared" si="1"/>
        <v>68.989999999999995</v>
      </c>
      <c r="F43" s="10"/>
      <c r="G43" s="11">
        <v>112</v>
      </c>
      <c r="H43" s="26">
        <v>112</v>
      </c>
      <c r="I43" s="6"/>
      <c r="J43" s="12"/>
    </row>
    <row r="44" spans="1:10" ht="15.75" x14ac:dyDescent="0.25">
      <c r="A44" s="24" t="s">
        <v>43</v>
      </c>
      <c r="B44" s="7" t="s">
        <v>42</v>
      </c>
      <c r="C44" s="61">
        <v>40</v>
      </c>
      <c r="D44" s="31">
        <v>136.26</v>
      </c>
      <c r="E44" s="32">
        <f t="shared" si="1"/>
        <v>5450.4</v>
      </c>
      <c r="F44" s="10"/>
      <c r="G44" s="11">
        <v>145</v>
      </c>
      <c r="H44" s="26">
        <v>5800</v>
      </c>
      <c r="I44" s="6"/>
      <c r="J44" s="12"/>
    </row>
    <row r="45" spans="1:10" ht="15.75" x14ac:dyDescent="0.25">
      <c r="A45" s="24" t="s">
        <v>44</v>
      </c>
      <c r="B45" s="7" t="s">
        <v>42</v>
      </c>
      <c r="C45" s="61">
        <v>80</v>
      </c>
      <c r="D45" s="31">
        <v>123.26</v>
      </c>
      <c r="E45" s="32">
        <f t="shared" si="1"/>
        <v>9860.8000000000011</v>
      </c>
      <c r="F45" s="10"/>
      <c r="G45" s="11">
        <v>145</v>
      </c>
      <c r="H45" s="26">
        <v>11600</v>
      </c>
      <c r="I45" s="6"/>
      <c r="J45" s="12"/>
    </row>
    <row r="46" spans="1:10" ht="15.75" x14ac:dyDescent="0.25">
      <c r="A46" s="24" t="s">
        <v>45</v>
      </c>
      <c r="B46" s="7" t="s">
        <v>42</v>
      </c>
      <c r="C46" s="61">
        <v>22</v>
      </c>
      <c r="D46" s="31">
        <v>68.989999999999995</v>
      </c>
      <c r="E46" s="32">
        <f t="shared" si="1"/>
        <v>1517.78</v>
      </c>
      <c r="F46" s="10"/>
      <c r="G46" s="11">
        <v>129</v>
      </c>
      <c r="H46" s="26">
        <v>2838</v>
      </c>
      <c r="I46" s="6"/>
      <c r="J46" s="12"/>
    </row>
    <row r="47" spans="1:10" ht="15.75" x14ac:dyDescent="0.25">
      <c r="A47" s="24" t="s">
        <v>46</v>
      </c>
      <c r="B47" s="7" t="s">
        <v>42</v>
      </c>
      <c r="C47" s="61">
        <v>32</v>
      </c>
      <c r="D47" s="31">
        <v>48.08</v>
      </c>
      <c r="E47" s="32">
        <f t="shared" si="1"/>
        <v>1538.56</v>
      </c>
      <c r="F47" s="10"/>
      <c r="G47" s="11">
        <v>92</v>
      </c>
      <c r="H47" s="26">
        <v>2944</v>
      </c>
      <c r="I47" s="6"/>
      <c r="J47" s="12"/>
    </row>
    <row r="48" spans="1:10" ht="15.75" x14ac:dyDescent="0.25">
      <c r="A48" s="24" t="s">
        <v>47</v>
      </c>
      <c r="B48" s="7" t="s">
        <v>42</v>
      </c>
      <c r="C48" s="61">
        <v>80</v>
      </c>
      <c r="D48" s="31">
        <v>69.989999999999995</v>
      </c>
      <c r="E48" s="32">
        <f t="shared" si="1"/>
        <v>5599.2</v>
      </c>
      <c r="F48" s="10"/>
      <c r="G48" s="11">
        <v>119</v>
      </c>
      <c r="H48" s="26">
        <v>9520</v>
      </c>
      <c r="I48" s="6"/>
      <c r="J48" s="12"/>
    </row>
    <row r="49" spans="1:10" ht="15.75" x14ac:dyDescent="0.25">
      <c r="A49" s="24" t="s">
        <v>48</v>
      </c>
      <c r="B49" s="7" t="s">
        <v>42</v>
      </c>
      <c r="C49" s="61">
        <v>16</v>
      </c>
      <c r="D49" s="31">
        <v>48.08</v>
      </c>
      <c r="E49" s="32">
        <f t="shared" si="1"/>
        <v>769.28</v>
      </c>
      <c r="F49" s="10"/>
      <c r="G49" s="11">
        <v>97</v>
      </c>
      <c r="H49" s="26">
        <v>1552</v>
      </c>
      <c r="I49" s="6"/>
      <c r="J49" s="12"/>
    </row>
    <row r="50" spans="1:10" ht="15.75" x14ac:dyDescent="0.25">
      <c r="A50" s="24" t="s">
        <v>49</v>
      </c>
      <c r="B50" s="7" t="s">
        <v>42</v>
      </c>
      <c r="C50" s="61">
        <v>28</v>
      </c>
      <c r="D50" s="31">
        <v>69.989999999999995</v>
      </c>
      <c r="E50" s="32">
        <f t="shared" si="1"/>
        <v>1959.7199999999998</v>
      </c>
      <c r="F50" s="10"/>
      <c r="G50" s="11">
        <v>119</v>
      </c>
      <c r="H50" s="26">
        <v>3332</v>
      </c>
      <c r="I50" s="6"/>
      <c r="J50" s="12"/>
    </row>
    <row r="51" spans="1:10" ht="15.75" x14ac:dyDescent="0.25">
      <c r="A51" s="24" t="s">
        <v>50</v>
      </c>
      <c r="B51" s="7" t="s">
        <v>42</v>
      </c>
      <c r="C51" s="61">
        <v>10</v>
      </c>
      <c r="D51" s="31">
        <v>62.95</v>
      </c>
      <c r="E51" s="32">
        <f t="shared" si="1"/>
        <v>629.5</v>
      </c>
      <c r="F51" s="10"/>
      <c r="G51" s="11">
        <v>119</v>
      </c>
      <c r="H51" s="26">
        <v>1190</v>
      </c>
      <c r="I51" s="6"/>
      <c r="J51" s="12"/>
    </row>
    <row r="52" spans="1:10" ht="16.5" thickBot="1" x14ac:dyDescent="0.3">
      <c r="A52" s="24" t="s">
        <v>51</v>
      </c>
      <c r="B52" s="37" t="s">
        <v>42</v>
      </c>
      <c r="C52" s="62">
        <v>40</v>
      </c>
      <c r="D52" s="33">
        <v>62.95</v>
      </c>
      <c r="E52" s="34">
        <f t="shared" si="1"/>
        <v>2518</v>
      </c>
      <c r="F52" s="10"/>
      <c r="G52" s="11">
        <v>119</v>
      </c>
      <c r="H52" s="26">
        <v>4760</v>
      </c>
      <c r="I52" s="6"/>
      <c r="J52" s="12"/>
    </row>
    <row r="53" spans="1:10" s="1" customFormat="1" ht="16.5" thickTop="1" x14ac:dyDescent="0.25">
      <c r="A53" s="24"/>
      <c r="B53" s="36"/>
      <c r="C53" s="60">
        <f>SUM(C43:C52)</f>
        <v>349</v>
      </c>
      <c r="D53" s="30"/>
      <c r="E53" s="32">
        <f>SUM(E43:E52)</f>
        <v>29912.230000000003</v>
      </c>
      <c r="F53" s="10"/>
      <c r="G53" s="11"/>
      <c r="H53" s="26"/>
      <c r="I53" s="6"/>
      <c r="J53" s="12"/>
    </row>
    <row r="54" spans="1:10" s="1" customFormat="1" ht="15.75" x14ac:dyDescent="0.25">
      <c r="A54" s="24"/>
      <c r="B54" s="7"/>
      <c r="C54" s="61"/>
      <c r="D54" s="31"/>
      <c r="E54" s="31"/>
      <c r="F54" s="10"/>
      <c r="G54" s="11"/>
      <c r="H54" s="26"/>
      <c r="I54" s="6"/>
      <c r="J54" s="12"/>
    </row>
    <row r="55" spans="1:10" ht="15.75" x14ac:dyDescent="0.25">
      <c r="A55" s="24" t="s">
        <v>57</v>
      </c>
      <c r="B55" s="7" t="s">
        <v>58</v>
      </c>
      <c r="C55" s="61">
        <v>68</v>
      </c>
      <c r="D55" s="31">
        <v>14.98</v>
      </c>
      <c r="E55" s="32">
        <f t="shared" ref="E55:E69" si="2">SUM(C55)*(D55)</f>
        <v>1018.64</v>
      </c>
      <c r="F55" s="10"/>
      <c r="G55" s="11">
        <v>26</v>
      </c>
      <c r="H55" s="26">
        <v>1768</v>
      </c>
      <c r="I55" s="6"/>
      <c r="J55" s="12"/>
    </row>
    <row r="56" spans="1:10" ht="15.75" x14ac:dyDescent="0.25">
      <c r="A56" s="24" t="s">
        <v>59</v>
      </c>
      <c r="B56" s="7" t="s">
        <v>58</v>
      </c>
      <c r="C56" s="61">
        <v>75</v>
      </c>
      <c r="D56" s="31">
        <v>19.86</v>
      </c>
      <c r="E56" s="32">
        <f t="shared" si="2"/>
        <v>1489.5</v>
      </c>
      <c r="F56" s="10"/>
      <c r="G56" s="11">
        <v>36</v>
      </c>
      <c r="H56" s="26">
        <v>2700</v>
      </c>
      <c r="I56" s="6"/>
      <c r="J56" s="12"/>
    </row>
    <row r="57" spans="1:10" ht="15.75" x14ac:dyDescent="0.25">
      <c r="A57" s="24" t="s">
        <v>60</v>
      </c>
      <c r="B57" s="7" t="s">
        <v>58</v>
      </c>
      <c r="C57" s="61">
        <v>3</v>
      </c>
      <c r="D57" s="31">
        <v>17.760000000000002</v>
      </c>
      <c r="E57" s="32">
        <f t="shared" si="2"/>
        <v>53.28</v>
      </c>
      <c r="F57" s="10"/>
      <c r="G57" s="11">
        <v>18</v>
      </c>
      <c r="H57" s="26">
        <v>54</v>
      </c>
      <c r="I57" s="6"/>
      <c r="J57" s="12"/>
    </row>
    <row r="58" spans="1:10" ht="15.75" x14ac:dyDescent="0.25">
      <c r="A58" s="24" t="s">
        <v>61</v>
      </c>
      <c r="B58" s="7" t="s">
        <v>58</v>
      </c>
      <c r="C58" s="61">
        <v>108</v>
      </c>
      <c r="D58" s="31">
        <v>17.760000000000002</v>
      </c>
      <c r="E58" s="32">
        <f t="shared" si="2"/>
        <v>1918.0800000000002</v>
      </c>
      <c r="F58" s="10"/>
      <c r="G58" s="11">
        <v>18</v>
      </c>
      <c r="H58" s="26">
        <v>1944</v>
      </c>
      <c r="I58" s="6"/>
      <c r="J58" s="12"/>
    </row>
    <row r="59" spans="1:10" ht="15.75" x14ac:dyDescent="0.25">
      <c r="A59" s="24" t="s">
        <v>62</v>
      </c>
      <c r="B59" s="7" t="s">
        <v>58</v>
      </c>
      <c r="C59" s="61">
        <v>49</v>
      </c>
      <c r="D59" s="31">
        <v>10.99</v>
      </c>
      <c r="E59" s="32">
        <f t="shared" si="2"/>
        <v>538.51</v>
      </c>
      <c r="F59" s="10"/>
      <c r="G59" s="11">
        <v>22</v>
      </c>
      <c r="H59" s="26">
        <v>1078</v>
      </c>
      <c r="I59" s="6"/>
      <c r="J59" s="12"/>
    </row>
    <row r="60" spans="1:10" ht="15.75" x14ac:dyDescent="0.25">
      <c r="A60" s="24" t="s">
        <v>63</v>
      </c>
      <c r="B60" s="7" t="s">
        <v>58</v>
      </c>
      <c r="C60" s="61">
        <v>192</v>
      </c>
      <c r="D60" s="31">
        <v>19.95</v>
      </c>
      <c r="E60" s="32">
        <f t="shared" si="2"/>
        <v>3830.3999999999996</v>
      </c>
      <c r="F60" s="10"/>
      <c r="G60" s="11">
        <v>26</v>
      </c>
      <c r="H60" s="26">
        <v>4992</v>
      </c>
      <c r="I60" s="6"/>
      <c r="J60" s="12"/>
    </row>
    <row r="61" spans="1:10" ht="15.75" x14ac:dyDescent="0.25">
      <c r="A61" s="24" t="s">
        <v>64</v>
      </c>
      <c r="B61" s="7" t="s">
        <v>58</v>
      </c>
      <c r="C61" s="61">
        <v>24</v>
      </c>
      <c r="D61" s="31">
        <v>14.68</v>
      </c>
      <c r="E61" s="32">
        <f t="shared" si="2"/>
        <v>352.32</v>
      </c>
      <c r="F61" s="10"/>
      <c r="G61" s="11">
        <v>20</v>
      </c>
      <c r="H61" s="26">
        <v>480</v>
      </c>
      <c r="I61" s="6"/>
      <c r="J61" s="12"/>
    </row>
    <row r="62" spans="1:10" ht="15.75" x14ac:dyDescent="0.25">
      <c r="A62" s="24" t="s">
        <v>65</v>
      </c>
      <c r="B62" s="7" t="s">
        <v>58</v>
      </c>
      <c r="C62" s="61">
        <v>67</v>
      </c>
      <c r="D62" s="31">
        <v>14.68</v>
      </c>
      <c r="E62" s="32">
        <f t="shared" si="2"/>
        <v>983.56</v>
      </c>
      <c r="F62" s="10"/>
      <c r="G62" s="11">
        <v>20</v>
      </c>
      <c r="H62" s="26">
        <v>1340</v>
      </c>
      <c r="I62" s="6"/>
      <c r="J62" s="12"/>
    </row>
    <row r="63" spans="1:10" ht="15.75" x14ac:dyDescent="0.25">
      <c r="A63" s="24" t="s">
        <v>66</v>
      </c>
      <c r="B63" s="7" t="s">
        <v>58</v>
      </c>
      <c r="C63" s="61">
        <v>42</v>
      </c>
      <c r="D63" s="31">
        <v>14.68</v>
      </c>
      <c r="E63" s="32">
        <f t="shared" si="2"/>
        <v>616.55999999999995</v>
      </c>
      <c r="F63" s="10"/>
      <c r="G63" s="11">
        <v>20</v>
      </c>
      <c r="H63" s="26">
        <v>840</v>
      </c>
      <c r="I63" s="6"/>
      <c r="J63" s="12"/>
    </row>
    <row r="64" spans="1:10" ht="15.75" x14ac:dyDescent="0.25">
      <c r="A64" s="24" t="s">
        <v>67</v>
      </c>
      <c r="B64" s="7" t="s">
        <v>58</v>
      </c>
      <c r="C64" s="61">
        <v>13</v>
      </c>
      <c r="D64" s="31">
        <v>14.68</v>
      </c>
      <c r="E64" s="32">
        <f t="shared" si="2"/>
        <v>190.84</v>
      </c>
      <c r="F64" s="10"/>
      <c r="G64" s="11">
        <v>20</v>
      </c>
      <c r="H64" s="26">
        <v>260</v>
      </c>
      <c r="I64" s="6"/>
      <c r="J64" s="12"/>
    </row>
    <row r="65" spans="1:10" ht="15.75" x14ac:dyDescent="0.25">
      <c r="A65" s="24" t="s">
        <v>68</v>
      </c>
      <c r="B65" s="7" t="s">
        <v>58</v>
      </c>
      <c r="C65" s="61">
        <v>72</v>
      </c>
      <c r="D65" s="31">
        <v>19.95</v>
      </c>
      <c r="E65" s="32">
        <f t="shared" si="2"/>
        <v>1436.3999999999999</v>
      </c>
      <c r="F65" s="10"/>
      <c r="G65" s="11">
        <v>26</v>
      </c>
      <c r="H65" s="26">
        <v>1872</v>
      </c>
      <c r="I65" s="6"/>
      <c r="J65" s="12"/>
    </row>
    <row r="66" spans="1:10" ht="15.75" x14ac:dyDescent="0.25">
      <c r="A66" s="24" t="s">
        <v>69</v>
      </c>
      <c r="B66" s="7" t="s">
        <v>58</v>
      </c>
      <c r="C66" s="61">
        <v>96</v>
      </c>
      <c r="D66" s="31">
        <v>19.95</v>
      </c>
      <c r="E66" s="32">
        <f t="shared" si="2"/>
        <v>1915.1999999999998</v>
      </c>
      <c r="F66" s="10"/>
      <c r="G66" s="11">
        <v>26</v>
      </c>
      <c r="H66" s="26">
        <v>2496</v>
      </c>
      <c r="I66" s="6"/>
      <c r="J66" s="12"/>
    </row>
    <row r="67" spans="1:10" ht="15.75" x14ac:dyDescent="0.25">
      <c r="A67" s="24" t="s">
        <v>70</v>
      </c>
      <c r="B67" s="7" t="s">
        <v>58</v>
      </c>
      <c r="C67" s="61">
        <v>38</v>
      </c>
      <c r="D67" s="31">
        <v>19.95</v>
      </c>
      <c r="E67" s="32">
        <f t="shared" si="2"/>
        <v>758.1</v>
      </c>
      <c r="F67" s="10"/>
      <c r="G67" s="11">
        <v>26</v>
      </c>
      <c r="H67" s="26">
        <v>988</v>
      </c>
      <c r="I67" s="6"/>
      <c r="J67" s="12"/>
    </row>
    <row r="68" spans="1:10" ht="15.75" x14ac:dyDescent="0.25">
      <c r="A68" s="24" t="s">
        <v>71</v>
      </c>
      <c r="B68" s="7" t="s">
        <v>58</v>
      </c>
      <c r="C68" s="61">
        <v>63</v>
      </c>
      <c r="D68" s="31">
        <v>23.86</v>
      </c>
      <c r="E68" s="32">
        <f t="shared" si="2"/>
        <v>1503.18</v>
      </c>
      <c r="F68" s="10"/>
      <c r="G68" s="11">
        <v>34</v>
      </c>
      <c r="H68" s="26">
        <v>2142</v>
      </c>
      <c r="I68" s="6"/>
      <c r="J68" s="12"/>
    </row>
    <row r="69" spans="1:10" ht="16.5" thickBot="1" x14ac:dyDescent="0.3">
      <c r="A69" s="24" t="s">
        <v>72</v>
      </c>
      <c r="B69" s="37" t="s">
        <v>58</v>
      </c>
      <c r="C69" s="62">
        <v>76</v>
      </c>
      <c r="D69" s="33">
        <v>19.95</v>
      </c>
      <c r="E69" s="34">
        <f t="shared" si="2"/>
        <v>1516.2</v>
      </c>
      <c r="F69" s="10"/>
      <c r="G69" s="11">
        <v>20</v>
      </c>
      <c r="H69" s="26">
        <v>1520</v>
      </c>
      <c r="I69" s="6"/>
      <c r="J69" s="12"/>
    </row>
    <row r="70" spans="1:10" s="1" customFormat="1" ht="16.5" thickTop="1" x14ac:dyDescent="0.25">
      <c r="A70" s="24"/>
      <c r="B70" s="36"/>
      <c r="C70" s="60">
        <f>SUM(C55:C69)</f>
        <v>986</v>
      </c>
      <c r="D70" s="30"/>
      <c r="E70" s="30">
        <f>SUM(E55:E69)</f>
        <v>18120.769999999997</v>
      </c>
      <c r="F70" s="10"/>
      <c r="G70" s="11"/>
      <c r="H70" s="26"/>
      <c r="I70" s="6"/>
      <c r="J70" s="12"/>
    </row>
    <row r="71" spans="1:10" s="1" customFormat="1" ht="15.75" x14ac:dyDescent="0.25">
      <c r="A71" s="24"/>
      <c r="B71" s="7"/>
      <c r="C71" s="61"/>
      <c r="D71" s="31"/>
      <c r="E71" s="31"/>
      <c r="F71" s="10"/>
      <c r="G71" s="11"/>
      <c r="H71" s="26"/>
      <c r="I71" s="6"/>
      <c r="J71" s="12"/>
    </row>
    <row r="72" spans="1:10" s="1" customFormat="1" ht="15.75" x14ac:dyDescent="0.25">
      <c r="A72" s="24"/>
      <c r="B72" s="55"/>
      <c r="C72" s="61"/>
      <c r="D72" s="31"/>
      <c r="E72" s="31"/>
      <c r="F72" s="10"/>
      <c r="G72" s="11"/>
      <c r="H72" s="26"/>
      <c r="I72" s="6"/>
      <c r="J72" s="12"/>
    </row>
    <row r="73" spans="1:10" ht="15.75" x14ac:dyDescent="0.25">
      <c r="A73" s="24" t="s">
        <v>80</v>
      </c>
      <c r="B73" s="7" t="s">
        <v>81</v>
      </c>
      <c r="C73" s="61">
        <v>58</v>
      </c>
      <c r="D73" s="31">
        <v>49.99</v>
      </c>
      <c r="E73" s="32">
        <f t="shared" ref="E73:E76" si="3">SUM(C73)*(D73)</f>
        <v>2899.42</v>
      </c>
      <c r="F73" s="10"/>
      <c r="G73" s="11">
        <v>55</v>
      </c>
      <c r="H73" s="26">
        <v>3190</v>
      </c>
      <c r="I73" s="6"/>
      <c r="J73" s="12"/>
    </row>
    <row r="74" spans="1:10" ht="15.75" x14ac:dyDescent="0.25">
      <c r="A74" s="24" t="s">
        <v>82</v>
      </c>
      <c r="B74" s="7" t="s">
        <v>81</v>
      </c>
      <c r="C74" s="61">
        <v>1</v>
      </c>
      <c r="D74" s="31">
        <v>23.9</v>
      </c>
      <c r="E74" s="32">
        <f t="shared" si="3"/>
        <v>23.9</v>
      </c>
      <c r="F74" s="10"/>
      <c r="G74" s="11">
        <v>37</v>
      </c>
      <c r="H74" s="26">
        <v>37</v>
      </c>
      <c r="I74" s="6"/>
      <c r="J74" s="12"/>
    </row>
    <row r="75" spans="1:10" ht="15.75" x14ac:dyDescent="0.25">
      <c r="A75" s="24" t="s">
        <v>83</v>
      </c>
      <c r="B75" s="7" t="s">
        <v>81</v>
      </c>
      <c r="C75" s="61">
        <v>48</v>
      </c>
      <c r="D75" s="31">
        <v>29.99</v>
      </c>
      <c r="E75" s="32">
        <f t="shared" si="3"/>
        <v>1439.52</v>
      </c>
      <c r="F75" s="10"/>
      <c r="G75" s="11">
        <v>27</v>
      </c>
      <c r="H75" s="26">
        <v>1296</v>
      </c>
      <c r="I75" s="6"/>
      <c r="J75" s="12"/>
    </row>
    <row r="76" spans="1:10" ht="16.5" thickBot="1" x14ac:dyDescent="0.3">
      <c r="A76" s="24" t="s">
        <v>84</v>
      </c>
      <c r="B76" s="37" t="s">
        <v>81</v>
      </c>
      <c r="C76" s="62">
        <v>30</v>
      </c>
      <c r="D76" s="33">
        <v>23.11</v>
      </c>
      <c r="E76" s="34">
        <f t="shared" si="3"/>
        <v>693.3</v>
      </c>
      <c r="F76" s="10"/>
      <c r="G76" s="11">
        <v>27</v>
      </c>
      <c r="H76" s="26">
        <v>810</v>
      </c>
      <c r="I76" s="6"/>
      <c r="J76" s="12"/>
    </row>
    <row r="77" spans="1:10" s="1" customFormat="1" ht="16.5" thickTop="1" x14ac:dyDescent="0.25">
      <c r="A77" s="24"/>
      <c r="B77" s="36"/>
      <c r="C77" s="60">
        <f>SUM(C73:C76)</f>
        <v>137</v>
      </c>
      <c r="D77" s="30"/>
      <c r="E77" s="30">
        <f>SUM(E73:E76)</f>
        <v>5056.1400000000003</v>
      </c>
      <c r="F77" s="10"/>
      <c r="G77" s="11"/>
      <c r="H77" s="26"/>
      <c r="I77" s="6"/>
      <c r="J77" s="12"/>
    </row>
    <row r="78" spans="1:10" s="1" customFormat="1" ht="15.75" x14ac:dyDescent="0.25">
      <c r="A78" s="24"/>
      <c r="B78" s="7"/>
      <c r="C78" s="61"/>
      <c r="D78" s="31"/>
      <c r="E78" s="31"/>
      <c r="F78" s="10"/>
      <c r="G78" s="11"/>
      <c r="H78" s="26"/>
      <c r="I78" s="6"/>
      <c r="J78" s="12"/>
    </row>
    <row r="79" spans="1:10" s="1" customFormat="1" ht="15.75" x14ac:dyDescent="0.25">
      <c r="A79" s="24"/>
      <c r="B79" s="7"/>
      <c r="C79" s="61"/>
      <c r="D79" s="31"/>
      <c r="E79" s="31"/>
      <c r="F79" s="10"/>
      <c r="G79" s="11"/>
      <c r="H79" s="26"/>
      <c r="I79" s="6"/>
      <c r="J79" s="12"/>
    </row>
    <row r="80" spans="1:10" s="1" customFormat="1" ht="15.75" x14ac:dyDescent="0.25">
      <c r="A80" s="24"/>
      <c r="B80" s="7"/>
      <c r="C80" s="61"/>
      <c r="D80" s="31"/>
      <c r="E80" s="31"/>
      <c r="F80" s="10"/>
      <c r="G80" s="11"/>
      <c r="H80" s="26"/>
      <c r="I80" s="6"/>
      <c r="J80" s="12"/>
    </row>
    <row r="81" spans="1:10" ht="15.75" x14ac:dyDescent="0.25">
      <c r="A81" s="24" t="s">
        <v>85</v>
      </c>
      <c r="B81" s="7" t="s">
        <v>30</v>
      </c>
      <c r="C81" s="61">
        <v>19</v>
      </c>
      <c r="D81" s="31">
        <v>54.99</v>
      </c>
      <c r="E81" s="32">
        <f t="shared" ref="E81:E98" si="4">SUM(C81)*(D81)</f>
        <v>1044.81</v>
      </c>
      <c r="F81" s="10"/>
      <c r="G81" s="11">
        <v>69</v>
      </c>
      <c r="H81" s="26">
        <v>1311</v>
      </c>
      <c r="I81" s="6"/>
      <c r="J81" s="12"/>
    </row>
    <row r="82" spans="1:10" ht="15.75" x14ac:dyDescent="0.25">
      <c r="A82" s="24" t="s">
        <v>86</v>
      </c>
      <c r="B82" s="7" t="s">
        <v>30</v>
      </c>
      <c r="C82" s="61">
        <v>136</v>
      </c>
      <c r="D82" s="31">
        <v>5.78</v>
      </c>
      <c r="E82" s="32">
        <f t="shared" si="4"/>
        <v>786.08</v>
      </c>
      <c r="F82" s="10"/>
      <c r="G82" s="11">
        <v>8</v>
      </c>
      <c r="H82" s="26">
        <v>1088</v>
      </c>
      <c r="I82" s="6"/>
      <c r="J82" s="12"/>
    </row>
    <row r="83" spans="1:10" s="1" customFormat="1" ht="15.75" x14ac:dyDescent="0.25">
      <c r="A83" s="24" t="s">
        <v>29</v>
      </c>
      <c r="B83" s="7" t="s">
        <v>30</v>
      </c>
      <c r="C83" s="61">
        <v>23</v>
      </c>
      <c r="D83" s="31">
        <v>23.95</v>
      </c>
      <c r="E83" s="32">
        <f t="shared" si="4"/>
        <v>550.85</v>
      </c>
      <c r="F83" s="10"/>
      <c r="G83" s="11">
        <v>48.900000000000006</v>
      </c>
      <c r="H83" s="26">
        <v>1124.7</v>
      </c>
      <c r="I83" s="6"/>
      <c r="J83" s="12"/>
    </row>
    <row r="84" spans="1:10" s="1" customFormat="1" ht="15.75" x14ac:dyDescent="0.25">
      <c r="A84" s="24" t="s">
        <v>31</v>
      </c>
      <c r="B84" s="7" t="s">
        <v>30</v>
      </c>
      <c r="C84" s="61">
        <v>10</v>
      </c>
      <c r="D84" s="31">
        <v>66.95</v>
      </c>
      <c r="E84" s="32">
        <f t="shared" si="4"/>
        <v>669.5</v>
      </c>
      <c r="F84" s="10"/>
      <c r="G84" s="11">
        <v>97.800000000000011</v>
      </c>
      <c r="H84" s="26">
        <v>978.00000000000011</v>
      </c>
      <c r="I84" s="6"/>
      <c r="J84" s="12"/>
    </row>
    <row r="85" spans="1:10" s="1" customFormat="1" ht="15.75" x14ac:dyDescent="0.25">
      <c r="A85" s="24" t="s">
        <v>32</v>
      </c>
      <c r="B85" s="7" t="s">
        <v>30</v>
      </c>
      <c r="C85" s="61">
        <v>72</v>
      </c>
      <c r="D85" s="31">
        <v>84.79</v>
      </c>
      <c r="E85" s="32">
        <f t="shared" si="4"/>
        <v>6104.88</v>
      </c>
      <c r="F85" s="10"/>
      <c r="G85" s="11">
        <v>90</v>
      </c>
      <c r="H85" s="26">
        <v>6480</v>
      </c>
      <c r="I85" s="6"/>
      <c r="J85" s="12"/>
    </row>
    <row r="86" spans="1:10" s="1" customFormat="1" ht="15.75" x14ac:dyDescent="0.25">
      <c r="A86" s="24" t="s">
        <v>52</v>
      </c>
      <c r="B86" s="7" t="s">
        <v>30</v>
      </c>
      <c r="C86" s="61">
        <v>30</v>
      </c>
      <c r="D86" s="31">
        <v>6.99</v>
      </c>
      <c r="E86" s="32">
        <f t="shared" si="4"/>
        <v>209.70000000000002</v>
      </c>
      <c r="F86" s="10"/>
      <c r="G86" s="11">
        <v>12</v>
      </c>
      <c r="H86" s="26">
        <v>360</v>
      </c>
      <c r="I86" s="6"/>
      <c r="J86" s="12"/>
    </row>
    <row r="87" spans="1:10" s="1" customFormat="1" ht="15.75" x14ac:dyDescent="0.25">
      <c r="A87" s="24" t="s">
        <v>53</v>
      </c>
      <c r="B87" s="7" t="s">
        <v>30</v>
      </c>
      <c r="C87" s="61">
        <v>106</v>
      </c>
      <c r="D87" s="31">
        <v>28.88</v>
      </c>
      <c r="E87" s="32">
        <f t="shared" si="4"/>
        <v>3061.2799999999997</v>
      </c>
      <c r="F87" s="10"/>
      <c r="G87" s="11">
        <v>39</v>
      </c>
      <c r="H87" s="26">
        <v>4134</v>
      </c>
      <c r="I87" s="6"/>
      <c r="J87" s="12"/>
    </row>
    <row r="88" spans="1:10" s="1" customFormat="1" ht="15.75" x14ac:dyDescent="0.25">
      <c r="A88" s="24" t="s">
        <v>54</v>
      </c>
      <c r="B88" s="7" t="s">
        <v>30</v>
      </c>
      <c r="C88" s="61">
        <v>16</v>
      </c>
      <c r="D88" s="31">
        <v>28.88</v>
      </c>
      <c r="E88" s="32">
        <f t="shared" si="4"/>
        <v>462.08</v>
      </c>
      <c r="F88" s="10"/>
      <c r="G88" s="11">
        <v>39</v>
      </c>
      <c r="H88" s="26">
        <v>624</v>
      </c>
      <c r="I88" s="6"/>
      <c r="J88" s="12"/>
    </row>
    <row r="89" spans="1:10" s="1" customFormat="1" ht="15.75" x14ac:dyDescent="0.25">
      <c r="A89" s="24" t="s">
        <v>55</v>
      </c>
      <c r="B89" s="7" t="s">
        <v>30</v>
      </c>
      <c r="C89" s="61">
        <v>5</v>
      </c>
      <c r="D89" s="31">
        <v>20.99</v>
      </c>
      <c r="E89" s="32">
        <f t="shared" si="4"/>
        <v>104.94999999999999</v>
      </c>
      <c r="F89" s="10"/>
      <c r="G89" s="11">
        <v>29.160000000000004</v>
      </c>
      <c r="H89" s="26">
        <v>145.80000000000001</v>
      </c>
      <c r="I89" s="6"/>
      <c r="J89" s="12"/>
    </row>
    <row r="90" spans="1:10" s="1" customFormat="1" ht="15.75" x14ac:dyDescent="0.25">
      <c r="A90" s="24" t="s">
        <v>56</v>
      </c>
      <c r="B90" s="7" t="s">
        <v>30</v>
      </c>
      <c r="C90" s="61">
        <v>46</v>
      </c>
      <c r="D90" s="31">
        <v>20.99</v>
      </c>
      <c r="E90" s="32">
        <f t="shared" si="4"/>
        <v>965.54</v>
      </c>
      <c r="F90" s="10"/>
      <c r="G90" s="11">
        <v>29</v>
      </c>
      <c r="H90" s="26">
        <v>1334</v>
      </c>
      <c r="I90" s="6"/>
      <c r="J90" s="12"/>
    </row>
    <row r="91" spans="1:10" s="1" customFormat="1" ht="15.75" x14ac:dyDescent="0.25">
      <c r="A91" s="24" t="s">
        <v>73</v>
      </c>
      <c r="B91" s="7" t="s">
        <v>30</v>
      </c>
      <c r="C91" s="61">
        <v>90</v>
      </c>
      <c r="D91" s="31">
        <v>8.99</v>
      </c>
      <c r="E91" s="32">
        <f t="shared" si="4"/>
        <v>809.1</v>
      </c>
      <c r="F91" s="10"/>
      <c r="G91" s="11">
        <v>7.17</v>
      </c>
      <c r="H91" s="26">
        <v>645.29999999999995</v>
      </c>
      <c r="I91" s="6"/>
      <c r="J91" s="12"/>
    </row>
    <row r="92" spans="1:10" s="1" customFormat="1" ht="15.75" x14ac:dyDescent="0.25">
      <c r="A92" s="24" t="s">
        <v>74</v>
      </c>
      <c r="B92" s="7" t="s">
        <v>30</v>
      </c>
      <c r="C92" s="61">
        <v>90</v>
      </c>
      <c r="D92" s="31">
        <v>4.95</v>
      </c>
      <c r="E92" s="32">
        <f t="shared" si="4"/>
        <v>445.5</v>
      </c>
      <c r="F92" s="10"/>
      <c r="G92" s="11">
        <v>6</v>
      </c>
      <c r="H92" s="26">
        <v>540</v>
      </c>
      <c r="I92" s="6"/>
      <c r="J92" s="12"/>
    </row>
    <row r="93" spans="1:10" s="1" customFormat="1" ht="15.75" x14ac:dyDescent="0.25">
      <c r="A93" s="24" t="s">
        <v>75</v>
      </c>
      <c r="B93" s="7" t="s">
        <v>30</v>
      </c>
      <c r="C93" s="61">
        <v>73</v>
      </c>
      <c r="D93" s="31">
        <v>6.63</v>
      </c>
      <c r="E93" s="32">
        <f t="shared" si="4"/>
        <v>483.99</v>
      </c>
      <c r="F93" s="10"/>
      <c r="G93" s="11">
        <v>6.12</v>
      </c>
      <c r="H93" s="26">
        <v>446.76</v>
      </c>
      <c r="I93" s="6"/>
      <c r="J93" s="12"/>
    </row>
    <row r="94" spans="1:10" s="1" customFormat="1" ht="15.75" x14ac:dyDescent="0.25">
      <c r="A94" s="24" t="s">
        <v>76</v>
      </c>
      <c r="B94" s="7" t="s">
        <v>30</v>
      </c>
      <c r="C94" s="61">
        <v>272</v>
      </c>
      <c r="D94" s="31">
        <v>1.8</v>
      </c>
      <c r="E94" s="32">
        <f t="shared" si="4"/>
        <v>489.6</v>
      </c>
      <c r="F94" s="10"/>
      <c r="G94" s="11">
        <v>5</v>
      </c>
      <c r="H94" s="26">
        <v>1360</v>
      </c>
      <c r="I94" s="6"/>
      <c r="J94" s="12"/>
    </row>
    <row r="95" spans="1:10" s="1" customFormat="1" ht="15.75" x14ac:dyDescent="0.25">
      <c r="A95" s="24" t="s">
        <v>77</v>
      </c>
      <c r="B95" s="7" t="s">
        <v>30</v>
      </c>
      <c r="C95" s="61">
        <v>245</v>
      </c>
      <c r="D95" s="31">
        <v>1.8</v>
      </c>
      <c r="E95" s="32">
        <f t="shared" si="4"/>
        <v>441</v>
      </c>
      <c r="F95" s="10"/>
      <c r="G95" s="11">
        <v>5</v>
      </c>
      <c r="H95" s="26">
        <v>1225</v>
      </c>
      <c r="I95" s="6"/>
      <c r="J95" s="12"/>
    </row>
    <row r="96" spans="1:10" s="1" customFormat="1" ht="15.75" x14ac:dyDescent="0.25">
      <c r="A96" s="24" t="s">
        <v>78</v>
      </c>
      <c r="B96" s="7" t="s">
        <v>30</v>
      </c>
      <c r="C96" s="61">
        <v>8</v>
      </c>
      <c r="D96" s="31">
        <v>5.24</v>
      </c>
      <c r="E96" s="32">
        <f t="shared" si="4"/>
        <v>41.92</v>
      </c>
      <c r="F96" s="10"/>
      <c r="G96" s="11">
        <v>5</v>
      </c>
      <c r="H96" s="26">
        <v>40</v>
      </c>
      <c r="I96" s="6"/>
      <c r="J96" s="12"/>
    </row>
    <row r="97" spans="1:10" s="1" customFormat="1" ht="15.75" x14ac:dyDescent="0.25">
      <c r="A97" s="24" t="s">
        <v>79</v>
      </c>
      <c r="B97" s="7" t="s">
        <v>30</v>
      </c>
      <c r="C97" s="61">
        <v>42</v>
      </c>
      <c r="D97" s="31">
        <v>5.24</v>
      </c>
      <c r="E97" s="32">
        <f t="shared" si="4"/>
        <v>220.08</v>
      </c>
      <c r="F97" s="10"/>
      <c r="G97" s="11">
        <v>5</v>
      </c>
      <c r="H97" s="26">
        <v>210</v>
      </c>
      <c r="I97" s="6"/>
      <c r="J97" s="12"/>
    </row>
    <row r="98" spans="1:10" s="1" customFormat="1" ht="16.5" thickBot="1" x14ac:dyDescent="0.3">
      <c r="A98" s="24" t="s">
        <v>87</v>
      </c>
      <c r="B98" s="37" t="s">
        <v>30</v>
      </c>
      <c r="C98" s="62">
        <v>80</v>
      </c>
      <c r="D98" s="33">
        <v>3.6</v>
      </c>
      <c r="E98" s="34">
        <f t="shared" si="4"/>
        <v>288</v>
      </c>
      <c r="F98" s="10"/>
      <c r="G98" s="11">
        <v>8</v>
      </c>
      <c r="H98" s="26">
        <v>640</v>
      </c>
      <c r="I98" s="6"/>
      <c r="J98" s="12"/>
    </row>
    <row r="99" spans="1:10" s="1" customFormat="1" ht="16.5" thickTop="1" x14ac:dyDescent="0.25">
      <c r="A99" s="24"/>
      <c r="B99" s="36"/>
      <c r="C99" s="60">
        <f>SUM(C81:C98)</f>
        <v>1363</v>
      </c>
      <c r="D99" s="30"/>
      <c r="E99" s="30">
        <f>SUM(E81:E98)</f>
        <v>17178.86</v>
      </c>
      <c r="F99" s="10"/>
      <c r="G99" s="11"/>
      <c r="H99" s="26"/>
      <c r="I99" s="6"/>
      <c r="J99" s="12"/>
    </row>
    <row r="100" spans="1:10" s="1" customFormat="1" ht="15.75" x14ac:dyDescent="0.25">
      <c r="A100" s="24"/>
      <c r="B100" s="7"/>
      <c r="C100" s="61"/>
      <c r="D100" s="31"/>
      <c r="E100" s="31"/>
      <c r="F100" s="10"/>
      <c r="G100" s="11"/>
      <c r="H100" s="26"/>
      <c r="I100" s="6"/>
      <c r="J100" s="12"/>
    </row>
    <row r="101" spans="1:10" ht="15.75" x14ac:dyDescent="0.25">
      <c r="A101" s="24" t="s">
        <v>88</v>
      </c>
      <c r="B101" s="7" t="s">
        <v>89</v>
      </c>
      <c r="C101" s="61">
        <v>39</v>
      </c>
      <c r="D101" s="31">
        <v>12.95</v>
      </c>
      <c r="E101" s="32">
        <f t="shared" ref="E101:E114" si="5">SUM(C101)*(D101)</f>
        <v>505.04999999999995</v>
      </c>
      <c r="F101" s="10"/>
      <c r="G101" s="11">
        <v>15</v>
      </c>
      <c r="H101" s="26">
        <v>585</v>
      </c>
      <c r="I101" s="6"/>
      <c r="J101" s="12"/>
    </row>
    <row r="102" spans="1:10" ht="15.75" x14ac:dyDescent="0.25">
      <c r="A102" s="24" t="s">
        <v>90</v>
      </c>
      <c r="B102" s="7" t="s">
        <v>89</v>
      </c>
      <c r="C102" s="61">
        <v>102</v>
      </c>
      <c r="D102" s="31">
        <v>22.14</v>
      </c>
      <c r="E102" s="32">
        <f t="shared" si="5"/>
        <v>2258.2800000000002</v>
      </c>
      <c r="F102" s="10"/>
      <c r="G102" s="11">
        <v>17</v>
      </c>
      <c r="H102" s="26">
        <v>1734</v>
      </c>
      <c r="I102" s="6"/>
      <c r="J102" s="12"/>
    </row>
    <row r="103" spans="1:10" ht="15.75" x14ac:dyDescent="0.25">
      <c r="A103" s="24" t="s">
        <v>91</v>
      </c>
      <c r="B103" s="7" t="s">
        <v>89</v>
      </c>
      <c r="C103" s="61">
        <v>267</v>
      </c>
      <c r="D103" s="31">
        <v>17.97</v>
      </c>
      <c r="E103" s="32">
        <f t="shared" si="5"/>
        <v>4797.99</v>
      </c>
      <c r="F103" s="10"/>
      <c r="G103" s="11">
        <v>18</v>
      </c>
      <c r="H103" s="26">
        <v>4806</v>
      </c>
      <c r="I103" s="6"/>
      <c r="J103" s="12"/>
    </row>
    <row r="104" spans="1:10" ht="15.75" x14ac:dyDescent="0.25">
      <c r="A104" s="24" t="s">
        <v>92</v>
      </c>
      <c r="B104" s="7" t="s">
        <v>89</v>
      </c>
      <c r="C104" s="61">
        <v>264</v>
      </c>
      <c r="D104" s="31">
        <v>16.97</v>
      </c>
      <c r="E104" s="32">
        <f t="shared" si="5"/>
        <v>4480.08</v>
      </c>
      <c r="F104" s="10"/>
      <c r="G104" s="11">
        <v>19</v>
      </c>
      <c r="H104" s="26">
        <v>5016</v>
      </c>
      <c r="I104" s="6"/>
      <c r="J104" s="12"/>
    </row>
    <row r="105" spans="1:10" ht="15.75" x14ac:dyDescent="0.25">
      <c r="A105" s="24" t="s">
        <v>93</v>
      </c>
      <c r="B105" s="7" t="s">
        <v>89</v>
      </c>
      <c r="C105" s="61">
        <v>95</v>
      </c>
      <c r="D105" s="31">
        <v>20.99</v>
      </c>
      <c r="E105" s="32">
        <f t="shared" si="5"/>
        <v>1994.05</v>
      </c>
      <c r="F105" s="10"/>
      <c r="G105" s="11">
        <v>22</v>
      </c>
      <c r="H105" s="26">
        <v>2090</v>
      </c>
      <c r="I105" s="6"/>
      <c r="J105" s="12"/>
    </row>
    <row r="106" spans="1:10" ht="15.75" x14ac:dyDescent="0.25">
      <c r="A106" s="24" t="s">
        <v>94</v>
      </c>
      <c r="B106" s="7" t="s">
        <v>89</v>
      </c>
      <c r="C106" s="61">
        <v>48</v>
      </c>
      <c r="D106" s="31">
        <v>14.65</v>
      </c>
      <c r="E106" s="32">
        <f t="shared" si="5"/>
        <v>703.2</v>
      </c>
      <c r="F106" s="10"/>
      <c r="G106" s="11">
        <v>15</v>
      </c>
      <c r="H106" s="26">
        <v>720</v>
      </c>
      <c r="I106" s="6"/>
      <c r="J106" s="12"/>
    </row>
    <row r="107" spans="1:10" ht="15.75" x14ac:dyDescent="0.25">
      <c r="A107" s="24" t="s">
        <v>95</v>
      </c>
      <c r="B107" s="7" t="s">
        <v>89</v>
      </c>
      <c r="C107" s="61">
        <v>48</v>
      </c>
      <c r="D107" s="31">
        <v>14.65</v>
      </c>
      <c r="E107" s="32">
        <f t="shared" si="5"/>
        <v>703.2</v>
      </c>
      <c r="F107" s="10"/>
      <c r="G107" s="11">
        <v>15</v>
      </c>
      <c r="H107" s="26">
        <v>720</v>
      </c>
      <c r="I107" s="6"/>
      <c r="J107" s="12"/>
    </row>
    <row r="108" spans="1:10" ht="15.75" x14ac:dyDescent="0.25">
      <c r="A108" s="24" t="s">
        <v>96</v>
      </c>
      <c r="B108" s="7" t="s">
        <v>89</v>
      </c>
      <c r="C108" s="61">
        <v>1</v>
      </c>
      <c r="D108" s="31">
        <v>15.5</v>
      </c>
      <c r="E108" s="32">
        <f t="shared" si="5"/>
        <v>15.5</v>
      </c>
      <c r="F108" s="10"/>
      <c r="G108" s="11">
        <v>16</v>
      </c>
      <c r="H108" s="26">
        <v>16</v>
      </c>
      <c r="I108" s="6"/>
      <c r="J108" s="12"/>
    </row>
    <row r="109" spans="1:10" ht="15.75" x14ac:dyDescent="0.25">
      <c r="A109" s="24" t="s">
        <v>97</v>
      </c>
      <c r="B109" s="7" t="s">
        <v>89</v>
      </c>
      <c r="C109" s="61">
        <v>450</v>
      </c>
      <c r="D109" s="31">
        <v>16.77</v>
      </c>
      <c r="E109" s="32">
        <f t="shared" si="5"/>
        <v>7546.5</v>
      </c>
      <c r="F109" s="10"/>
      <c r="G109" s="11">
        <v>17</v>
      </c>
      <c r="H109" s="26">
        <v>7650</v>
      </c>
      <c r="I109" s="6"/>
      <c r="J109" s="12"/>
    </row>
    <row r="110" spans="1:10" ht="15.75" x14ac:dyDescent="0.25">
      <c r="A110" s="24" t="s">
        <v>98</v>
      </c>
      <c r="B110" s="7" t="s">
        <v>89</v>
      </c>
      <c r="C110" s="61">
        <v>600</v>
      </c>
      <c r="D110" s="31">
        <v>15.87</v>
      </c>
      <c r="E110" s="32">
        <f t="shared" si="5"/>
        <v>9522</v>
      </c>
      <c r="F110" s="10"/>
      <c r="G110" s="11">
        <v>18</v>
      </c>
      <c r="H110" s="26">
        <v>10800</v>
      </c>
      <c r="I110" s="6"/>
      <c r="J110" s="12"/>
    </row>
    <row r="111" spans="1:10" ht="15.75" x14ac:dyDescent="0.25">
      <c r="A111" s="24" t="s">
        <v>99</v>
      </c>
      <c r="B111" s="7" t="s">
        <v>89</v>
      </c>
      <c r="C111" s="61">
        <v>411</v>
      </c>
      <c r="D111" s="31">
        <v>16.02</v>
      </c>
      <c r="E111" s="32">
        <f t="shared" si="5"/>
        <v>6584.22</v>
      </c>
      <c r="F111" s="10"/>
      <c r="G111" s="11">
        <v>19</v>
      </c>
      <c r="H111" s="26">
        <v>7809</v>
      </c>
      <c r="I111" s="6"/>
      <c r="J111" s="12"/>
    </row>
    <row r="112" spans="1:10" s="1" customFormat="1" ht="15.75" x14ac:dyDescent="0.25">
      <c r="A112" s="24" t="s">
        <v>100</v>
      </c>
      <c r="B112" s="7" t="s">
        <v>89</v>
      </c>
      <c r="C112" s="61">
        <v>126</v>
      </c>
      <c r="D112" s="31">
        <v>17.989999999999998</v>
      </c>
      <c r="E112" s="35">
        <f t="shared" si="5"/>
        <v>2266.7399999999998</v>
      </c>
      <c r="F112" s="10"/>
      <c r="G112" s="11">
        <v>22</v>
      </c>
      <c r="H112" s="26">
        <v>2772</v>
      </c>
      <c r="I112" s="6"/>
      <c r="J112" s="12"/>
    </row>
    <row r="113" spans="1:10" s="1" customFormat="1" ht="15.75" x14ac:dyDescent="0.25">
      <c r="A113" s="24" t="s">
        <v>109</v>
      </c>
      <c r="B113" s="7" t="s">
        <v>89</v>
      </c>
      <c r="C113" s="61">
        <v>294</v>
      </c>
      <c r="D113" s="31">
        <v>31.99</v>
      </c>
      <c r="E113" s="32">
        <f t="shared" si="5"/>
        <v>9405.06</v>
      </c>
      <c r="F113" s="10"/>
      <c r="G113" s="11">
        <v>55</v>
      </c>
      <c r="H113" s="26">
        <v>16170</v>
      </c>
      <c r="I113" s="6"/>
      <c r="J113" s="12"/>
    </row>
    <row r="114" spans="1:10" s="1" customFormat="1" ht="16.5" thickBot="1" x14ac:dyDescent="0.3">
      <c r="A114" s="24" t="s">
        <v>110</v>
      </c>
      <c r="B114" s="37" t="s">
        <v>89</v>
      </c>
      <c r="C114" s="62">
        <v>30</v>
      </c>
      <c r="D114" s="33">
        <v>58.53</v>
      </c>
      <c r="E114" s="34">
        <f t="shared" si="5"/>
        <v>1755.9</v>
      </c>
      <c r="F114" s="10"/>
      <c r="G114" s="11">
        <v>82</v>
      </c>
      <c r="H114" s="26">
        <v>2460</v>
      </c>
      <c r="I114" s="6"/>
      <c r="J114" s="12"/>
    </row>
    <row r="115" spans="1:10" s="1" customFormat="1" ht="17.25" thickTop="1" thickBot="1" x14ac:dyDescent="0.3">
      <c r="A115" s="24"/>
      <c r="B115" s="36"/>
      <c r="C115" s="60">
        <f>SUM(C101:C114)</f>
        <v>2775</v>
      </c>
      <c r="D115" s="30"/>
      <c r="E115" s="38">
        <f>SUM(E101:E114)</f>
        <v>52537.77</v>
      </c>
      <c r="F115" s="10"/>
      <c r="G115" s="11"/>
      <c r="H115" s="26"/>
      <c r="I115" s="6"/>
      <c r="J115" s="12"/>
    </row>
    <row r="116" spans="1:10" s="1" customFormat="1" ht="16.5" thickTop="1" x14ac:dyDescent="0.25">
      <c r="A116" s="24"/>
      <c r="B116" s="7"/>
      <c r="C116" s="61"/>
      <c r="D116" s="31"/>
      <c r="E116" s="30"/>
      <c r="F116" s="10"/>
      <c r="G116" s="11"/>
      <c r="H116" s="26"/>
      <c r="I116" s="6"/>
      <c r="J116" s="12"/>
    </row>
    <row r="117" spans="1:10" s="1" customFormat="1" ht="16.5" thickBot="1" x14ac:dyDescent="0.3">
      <c r="A117" s="24" t="s">
        <v>121</v>
      </c>
      <c r="B117" s="37" t="s">
        <v>122</v>
      </c>
      <c r="C117" s="62">
        <v>3900</v>
      </c>
      <c r="D117" s="33">
        <v>14.99</v>
      </c>
      <c r="E117" s="34">
        <f t="shared" ref="E117" si="6">SUM(C117)*(D117)</f>
        <v>58461</v>
      </c>
      <c r="F117" s="10"/>
      <c r="G117" s="11">
        <v>16</v>
      </c>
      <c r="H117" s="26">
        <v>62400</v>
      </c>
      <c r="I117" s="6"/>
      <c r="J117" s="12"/>
    </row>
    <row r="118" spans="1:10" s="1" customFormat="1" ht="16.5" thickTop="1" x14ac:dyDescent="0.25">
      <c r="A118" s="24"/>
      <c r="B118" s="36"/>
      <c r="C118" s="60">
        <f>SUM(C117)</f>
        <v>3900</v>
      </c>
      <c r="D118" s="30"/>
      <c r="E118" s="30">
        <f>SUM(E117)</f>
        <v>58461</v>
      </c>
      <c r="F118" s="10"/>
      <c r="G118" s="11"/>
      <c r="H118" s="26"/>
      <c r="I118" s="6"/>
      <c r="J118" s="12"/>
    </row>
    <row r="119" spans="1:10" s="1" customFormat="1" ht="15.75" x14ac:dyDescent="0.25">
      <c r="A119" s="24"/>
      <c r="B119" s="7"/>
      <c r="C119" s="61"/>
      <c r="D119" s="31"/>
      <c r="E119" s="31"/>
      <c r="F119" s="10"/>
      <c r="G119" s="11"/>
      <c r="H119" s="26"/>
      <c r="I119" s="6"/>
      <c r="J119" s="12"/>
    </row>
    <row r="120" spans="1:10" s="1" customFormat="1" ht="15.75" x14ac:dyDescent="0.25">
      <c r="A120" s="24"/>
      <c r="B120" s="7"/>
      <c r="C120" s="61"/>
      <c r="D120" s="31"/>
      <c r="E120" s="31"/>
      <c r="F120" s="10"/>
      <c r="G120" s="11"/>
      <c r="H120" s="26"/>
      <c r="I120" s="6"/>
      <c r="J120" s="12"/>
    </row>
    <row r="121" spans="1:10" ht="15.75" x14ac:dyDescent="0.25">
      <c r="A121" s="24" t="s">
        <v>102</v>
      </c>
      <c r="B121" s="7" t="s">
        <v>101</v>
      </c>
      <c r="C121" s="61">
        <v>160</v>
      </c>
      <c r="D121" s="31">
        <v>27.95</v>
      </c>
      <c r="E121" s="35">
        <f t="shared" ref="E121:E127" si="7">SUM(C121)*(D121)</f>
        <v>4472</v>
      </c>
      <c r="F121" s="10"/>
      <c r="G121" s="11">
        <v>35</v>
      </c>
      <c r="H121" s="26">
        <v>5600</v>
      </c>
      <c r="I121" s="6"/>
      <c r="J121" s="12"/>
    </row>
    <row r="122" spans="1:10" ht="15.75" x14ac:dyDescent="0.25">
      <c r="A122" s="24" t="s">
        <v>103</v>
      </c>
      <c r="B122" s="7" t="s">
        <v>101</v>
      </c>
      <c r="C122" s="61">
        <v>16</v>
      </c>
      <c r="D122" s="31">
        <v>26.99</v>
      </c>
      <c r="E122" s="35">
        <f t="shared" si="7"/>
        <v>431.84</v>
      </c>
      <c r="F122" s="10"/>
      <c r="G122" s="11">
        <v>40</v>
      </c>
      <c r="H122" s="26">
        <v>640</v>
      </c>
      <c r="I122" s="6"/>
      <c r="J122" s="12"/>
    </row>
    <row r="123" spans="1:10" ht="15.75" x14ac:dyDescent="0.25">
      <c r="A123" s="24" t="s">
        <v>104</v>
      </c>
      <c r="B123" s="7" t="s">
        <v>101</v>
      </c>
      <c r="C123" s="61">
        <v>118</v>
      </c>
      <c r="D123" s="31">
        <v>21.4</v>
      </c>
      <c r="E123" s="35">
        <f t="shared" si="7"/>
        <v>2525.1999999999998</v>
      </c>
      <c r="F123" s="10"/>
      <c r="G123" s="11">
        <v>27</v>
      </c>
      <c r="H123" s="26">
        <v>3186</v>
      </c>
      <c r="I123" s="6"/>
      <c r="J123" s="12"/>
    </row>
    <row r="124" spans="1:10" ht="15.75" x14ac:dyDescent="0.25">
      <c r="A124" s="24" t="s">
        <v>105</v>
      </c>
      <c r="B124" s="7" t="s">
        <v>101</v>
      </c>
      <c r="C124" s="61">
        <v>4</v>
      </c>
      <c r="D124" s="31">
        <v>81.64</v>
      </c>
      <c r="E124" s="35">
        <f t="shared" si="7"/>
        <v>326.56</v>
      </c>
      <c r="F124" s="10"/>
      <c r="G124" s="11">
        <v>135</v>
      </c>
      <c r="H124" s="26">
        <v>540</v>
      </c>
      <c r="I124" s="6"/>
      <c r="J124" s="12"/>
    </row>
    <row r="125" spans="1:10" ht="15.75" x14ac:dyDescent="0.25">
      <c r="A125" s="24" t="s">
        <v>106</v>
      </c>
      <c r="B125" s="7" t="s">
        <v>101</v>
      </c>
      <c r="C125" s="61">
        <v>69</v>
      </c>
      <c r="D125" s="31">
        <v>111.99</v>
      </c>
      <c r="E125" s="35">
        <f t="shared" si="7"/>
        <v>7727.3099999999995</v>
      </c>
      <c r="F125" s="10"/>
      <c r="G125" s="11">
        <v>183</v>
      </c>
      <c r="H125" s="26">
        <v>12627</v>
      </c>
      <c r="I125" s="6"/>
      <c r="J125" s="12"/>
    </row>
    <row r="126" spans="1:10" ht="15.75" x14ac:dyDescent="0.25">
      <c r="A126" s="24" t="s">
        <v>107</v>
      </c>
      <c r="B126" s="7" t="s">
        <v>101</v>
      </c>
      <c r="C126" s="61">
        <v>15</v>
      </c>
      <c r="D126" s="31">
        <v>39.950000000000003</v>
      </c>
      <c r="E126" s="35">
        <f t="shared" si="7"/>
        <v>599.25</v>
      </c>
      <c r="F126" s="10"/>
      <c r="G126" s="11">
        <v>60</v>
      </c>
      <c r="H126" s="26">
        <v>900</v>
      </c>
      <c r="I126" s="6"/>
      <c r="J126" s="12"/>
    </row>
    <row r="127" spans="1:10" ht="16.5" thickBot="1" x14ac:dyDescent="0.3">
      <c r="A127" s="24" t="s">
        <v>108</v>
      </c>
      <c r="B127" s="37" t="s">
        <v>101</v>
      </c>
      <c r="C127" s="62">
        <v>28</v>
      </c>
      <c r="D127" s="33">
        <v>52.99</v>
      </c>
      <c r="E127" s="34">
        <f t="shared" si="7"/>
        <v>1483.72</v>
      </c>
      <c r="F127" s="10"/>
      <c r="G127" s="11">
        <v>81</v>
      </c>
      <c r="H127" s="26">
        <v>2268</v>
      </c>
      <c r="I127" s="6"/>
      <c r="J127" s="12"/>
    </row>
    <row r="128" spans="1:10" s="1" customFormat="1" ht="16.5" thickTop="1" x14ac:dyDescent="0.25">
      <c r="A128" s="24"/>
      <c r="B128" s="36"/>
      <c r="C128" s="60">
        <f>SUM(C121:C127)</f>
        <v>410</v>
      </c>
      <c r="D128" s="30"/>
      <c r="E128" s="30">
        <f>SUM(E121:E127)</f>
        <v>17565.88</v>
      </c>
      <c r="F128" s="10"/>
      <c r="G128" s="11"/>
      <c r="H128" s="26"/>
      <c r="I128" s="6"/>
      <c r="J128" s="12"/>
    </row>
    <row r="129" spans="1:10" s="1" customFormat="1" ht="15.75" x14ac:dyDescent="0.25">
      <c r="A129" s="24"/>
      <c r="B129" s="7"/>
      <c r="C129" s="61"/>
      <c r="D129" s="31"/>
      <c r="E129" s="31"/>
      <c r="F129" s="10"/>
      <c r="G129" s="11"/>
      <c r="H129" s="26"/>
      <c r="I129" s="6"/>
      <c r="J129" s="12"/>
    </row>
    <row r="130" spans="1:10" s="1" customFormat="1" ht="15.75" x14ac:dyDescent="0.25">
      <c r="A130" s="24"/>
      <c r="B130" s="7"/>
      <c r="C130" s="61"/>
      <c r="D130" s="31"/>
      <c r="E130" s="31"/>
      <c r="F130" s="10"/>
      <c r="G130" s="11"/>
      <c r="H130" s="26"/>
      <c r="I130" s="6"/>
      <c r="J130" s="12"/>
    </row>
    <row r="131" spans="1:10" ht="15.75" x14ac:dyDescent="0.25">
      <c r="A131" s="7" t="s">
        <v>111</v>
      </c>
      <c r="B131" s="7" t="s">
        <v>112</v>
      </c>
      <c r="C131" s="61">
        <v>498</v>
      </c>
      <c r="D131" s="31">
        <v>16.97</v>
      </c>
      <c r="E131" s="35">
        <f t="shared" ref="E131:E141" si="8">SUM(C131)*(D131)</f>
        <v>8451.06</v>
      </c>
      <c r="F131" s="10"/>
      <c r="G131" s="11">
        <v>17</v>
      </c>
      <c r="H131" s="11">
        <v>8466</v>
      </c>
      <c r="I131" s="6"/>
      <c r="J131" s="12"/>
    </row>
    <row r="132" spans="1:10" ht="15.75" x14ac:dyDescent="0.25">
      <c r="A132" s="7" t="s">
        <v>113</v>
      </c>
      <c r="B132" s="7" t="s">
        <v>112</v>
      </c>
      <c r="C132" s="61">
        <v>858</v>
      </c>
      <c r="D132" s="31">
        <v>19.989999999999998</v>
      </c>
      <c r="E132" s="35">
        <f t="shared" si="8"/>
        <v>17151.419999999998</v>
      </c>
      <c r="F132" s="10"/>
      <c r="G132" s="11">
        <v>21</v>
      </c>
      <c r="H132" s="11">
        <v>18018</v>
      </c>
      <c r="I132" s="6"/>
      <c r="J132" s="12"/>
    </row>
    <row r="133" spans="1:10" ht="15.75" x14ac:dyDescent="0.25">
      <c r="A133" s="7" t="s">
        <v>114</v>
      </c>
      <c r="B133" s="7" t="s">
        <v>115</v>
      </c>
      <c r="C133" s="61">
        <v>2</v>
      </c>
      <c r="D133" s="31">
        <v>12.97</v>
      </c>
      <c r="E133" s="35">
        <f t="shared" si="8"/>
        <v>25.94</v>
      </c>
      <c r="F133" s="10"/>
      <c r="G133" s="11">
        <v>10</v>
      </c>
      <c r="H133" s="11">
        <v>20</v>
      </c>
      <c r="I133" s="6"/>
      <c r="J133" s="12"/>
    </row>
    <row r="134" spans="1:10" ht="15.75" x14ac:dyDescent="0.25">
      <c r="A134" s="7" t="s">
        <v>116</v>
      </c>
      <c r="B134" s="7" t="s">
        <v>115</v>
      </c>
      <c r="C134" s="61">
        <v>50</v>
      </c>
      <c r="D134" s="31">
        <v>12.96</v>
      </c>
      <c r="E134" s="35">
        <f t="shared" si="8"/>
        <v>648</v>
      </c>
      <c r="F134" s="10"/>
      <c r="G134" s="11">
        <v>10</v>
      </c>
      <c r="H134" s="11">
        <v>500</v>
      </c>
      <c r="I134" s="6"/>
      <c r="J134" s="12"/>
    </row>
    <row r="135" spans="1:10" ht="15.75" x14ac:dyDescent="0.25">
      <c r="A135" s="7" t="s">
        <v>117</v>
      </c>
      <c r="B135" s="7" t="s">
        <v>118</v>
      </c>
      <c r="C135" s="61">
        <v>108</v>
      </c>
      <c r="D135" s="31">
        <v>21.99</v>
      </c>
      <c r="E135" s="35">
        <f t="shared" si="8"/>
        <v>2374.9199999999996</v>
      </c>
      <c r="F135" s="10"/>
      <c r="G135" s="11">
        <v>7</v>
      </c>
      <c r="H135" s="11">
        <v>756</v>
      </c>
      <c r="I135" s="6"/>
      <c r="J135" s="12"/>
    </row>
    <row r="136" spans="1:10" ht="15.75" x14ac:dyDescent="0.25">
      <c r="A136" s="7" t="s">
        <v>119</v>
      </c>
      <c r="B136" s="7" t="s">
        <v>118</v>
      </c>
      <c r="C136" s="61">
        <v>36</v>
      </c>
      <c r="D136" s="31">
        <v>3.99</v>
      </c>
      <c r="E136" s="35">
        <f t="shared" si="8"/>
        <v>143.64000000000001</v>
      </c>
      <c r="F136" s="10"/>
      <c r="G136" s="11">
        <v>9</v>
      </c>
      <c r="H136" s="11">
        <v>324</v>
      </c>
      <c r="I136" s="6"/>
      <c r="J136" s="12"/>
    </row>
    <row r="137" spans="1:10" ht="15.75" x14ac:dyDescent="0.25">
      <c r="A137" s="7" t="s">
        <v>120</v>
      </c>
      <c r="B137" s="7" t="s">
        <v>118</v>
      </c>
      <c r="C137" s="61">
        <v>60</v>
      </c>
      <c r="D137" s="31">
        <v>9.99</v>
      </c>
      <c r="E137" s="35">
        <f t="shared" si="8"/>
        <v>599.4</v>
      </c>
      <c r="F137" s="10"/>
      <c r="G137" s="11">
        <v>11</v>
      </c>
      <c r="H137" s="11">
        <v>660</v>
      </c>
      <c r="I137" s="6"/>
      <c r="J137" s="12"/>
    </row>
    <row r="138" spans="1:10" ht="15.75" x14ac:dyDescent="0.25">
      <c r="A138" s="7" t="s">
        <v>123</v>
      </c>
      <c r="B138" s="7" t="s">
        <v>124</v>
      </c>
      <c r="C138" s="61">
        <v>740</v>
      </c>
      <c r="D138" s="31">
        <v>4.99</v>
      </c>
      <c r="E138" s="35">
        <f t="shared" si="8"/>
        <v>3692.6000000000004</v>
      </c>
      <c r="F138" s="10"/>
      <c r="G138" s="11">
        <v>5</v>
      </c>
      <c r="H138" s="11">
        <v>3700</v>
      </c>
      <c r="I138" s="6"/>
      <c r="J138" s="12"/>
    </row>
    <row r="139" spans="1:10" ht="15.75" x14ac:dyDescent="0.25">
      <c r="A139" s="7" t="s">
        <v>125</v>
      </c>
      <c r="B139" s="7" t="s">
        <v>124</v>
      </c>
      <c r="C139" s="61">
        <v>60</v>
      </c>
      <c r="D139" s="31">
        <v>4.99</v>
      </c>
      <c r="E139" s="35">
        <f t="shared" si="8"/>
        <v>299.40000000000003</v>
      </c>
      <c r="F139" s="10"/>
      <c r="G139" s="11">
        <v>5</v>
      </c>
      <c r="H139" s="11">
        <v>300</v>
      </c>
      <c r="I139" s="6"/>
      <c r="J139" s="12"/>
    </row>
    <row r="140" spans="1:10" ht="15.75" x14ac:dyDescent="0.25">
      <c r="A140" s="7" t="s">
        <v>126</v>
      </c>
      <c r="B140" s="7" t="s">
        <v>118</v>
      </c>
      <c r="C140" s="61">
        <v>22</v>
      </c>
      <c r="D140" s="31">
        <v>9.8800000000000008</v>
      </c>
      <c r="E140" s="35">
        <f t="shared" si="8"/>
        <v>217.36</v>
      </c>
      <c r="F140" s="10"/>
      <c r="G140" s="11">
        <v>12</v>
      </c>
      <c r="H140" s="11">
        <v>264</v>
      </c>
      <c r="I140" s="6"/>
      <c r="J140" s="12"/>
    </row>
    <row r="141" spans="1:10" ht="16.5" thickBot="1" x14ac:dyDescent="0.3">
      <c r="A141" s="7" t="s">
        <v>127</v>
      </c>
      <c r="B141" s="37" t="s">
        <v>115</v>
      </c>
      <c r="C141" s="62">
        <v>251</v>
      </c>
      <c r="D141" s="33">
        <v>13.99</v>
      </c>
      <c r="E141" s="34">
        <f t="shared" si="8"/>
        <v>3511.4900000000002</v>
      </c>
      <c r="F141" s="10"/>
      <c r="G141" s="11">
        <v>14</v>
      </c>
      <c r="H141" s="11">
        <v>3514</v>
      </c>
      <c r="I141" s="6"/>
      <c r="J141" s="12"/>
    </row>
    <row r="142" spans="1:10" ht="16.5" thickTop="1" x14ac:dyDescent="0.25">
      <c r="A142" s="39"/>
      <c r="B142" s="44"/>
      <c r="C142" s="63">
        <f>SUM(C131:C141)</f>
        <v>2685</v>
      </c>
      <c r="D142" s="45"/>
      <c r="E142" s="46">
        <f>SUM(E131:E141)</f>
        <v>37115.229999999996</v>
      </c>
      <c r="F142" s="40"/>
      <c r="G142" s="41"/>
      <c r="H142" s="41"/>
      <c r="I142" s="6"/>
      <c r="J142" s="12"/>
    </row>
    <row r="143" spans="1:10" x14ac:dyDescent="0.25">
      <c r="A143" s="42"/>
      <c r="B143" s="42"/>
      <c r="C143" s="64"/>
      <c r="D143" s="43"/>
      <c r="E143" s="43"/>
      <c r="F143" s="42"/>
      <c r="G143" s="42"/>
      <c r="H143" s="42"/>
    </row>
    <row r="144" spans="1:10" ht="19.5" thickBot="1" x14ac:dyDescent="0.35">
      <c r="A144" s="47" t="s">
        <v>131</v>
      </c>
      <c r="B144" s="42"/>
      <c r="C144" s="64"/>
      <c r="D144" s="75" t="s">
        <v>141</v>
      </c>
      <c r="E144" s="75"/>
      <c r="G144" s="75" t="s">
        <v>141</v>
      </c>
      <c r="H144" s="42"/>
    </row>
    <row r="145" spans="1:8" ht="18.75" x14ac:dyDescent="0.3">
      <c r="A145" s="65" t="s">
        <v>133</v>
      </c>
      <c r="B145" s="65"/>
      <c r="C145" s="66">
        <f>SUM(C27)</f>
        <v>364</v>
      </c>
      <c r="D145" s="76">
        <f>SUM(C145)/(C156)</f>
        <v>2.7519467755348907E-2</v>
      </c>
      <c r="E145" s="67">
        <f>SUM(E27)</f>
        <v>37454.569999999992</v>
      </c>
      <c r="G145" s="78">
        <f>SUM(E145)/(E156)</f>
        <v>0.12405829876244338</v>
      </c>
      <c r="H145" s="42"/>
    </row>
    <row r="146" spans="1:8" ht="18.75" x14ac:dyDescent="0.3">
      <c r="A146" s="65" t="s">
        <v>132</v>
      </c>
      <c r="B146" s="68" t="s">
        <v>130</v>
      </c>
      <c r="C146" s="66">
        <f>SUM(C32)</f>
        <v>32</v>
      </c>
      <c r="D146" s="76">
        <f>SUM(C146)/(C156)</f>
        <v>2.4192938686021016E-3</v>
      </c>
      <c r="E146" s="67">
        <f>SUM(E32)</f>
        <v>7398.16</v>
      </c>
      <c r="G146" s="78">
        <f>SUM(E146)/(E156)</f>
        <v>2.4504436803635933E-2</v>
      </c>
      <c r="H146" s="42"/>
    </row>
    <row r="147" spans="1:8" ht="18.75" x14ac:dyDescent="0.3">
      <c r="A147" s="65" t="s">
        <v>134</v>
      </c>
      <c r="B147" s="65"/>
      <c r="C147" s="66">
        <f>SUM(C41)</f>
        <v>226</v>
      </c>
      <c r="D147" s="76">
        <f>SUM(C147)/(C156)</f>
        <v>1.7086262947002342E-2</v>
      </c>
      <c r="E147" s="67">
        <f>SUM(E41)</f>
        <v>21110.43</v>
      </c>
      <c r="G147" s="78">
        <f>SUM(E147)/(E156)</f>
        <v>6.9922683185086584E-2</v>
      </c>
      <c r="H147" s="42"/>
    </row>
    <row r="148" spans="1:8" ht="18.75" x14ac:dyDescent="0.3">
      <c r="A148" s="65" t="s">
        <v>136</v>
      </c>
      <c r="B148" s="65"/>
      <c r="C148" s="66">
        <f>SUM(C53)</f>
        <v>349</v>
      </c>
      <c r="D148" s="76">
        <f>SUM(C148)/(C156)</f>
        <v>2.6385423754441674E-2</v>
      </c>
      <c r="E148" s="67">
        <f>SUM(E53)</f>
        <v>29912.230000000003</v>
      </c>
      <c r="G148" s="78">
        <f>SUM(E148)/(E156)</f>
        <v>9.907630406625742E-2</v>
      </c>
      <c r="H148" s="42"/>
    </row>
    <row r="149" spans="1:8" ht="18.75" x14ac:dyDescent="0.3">
      <c r="A149" s="65" t="s">
        <v>135</v>
      </c>
      <c r="B149" s="65"/>
      <c r="C149" s="66">
        <f>SUM(C70)</f>
        <v>986</v>
      </c>
      <c r="D149" s="76">
        <f>SUM(C149)/(C156)</f>
        <v>7.4544492326302267E-2</v>
      </c>
      <c r="E149" s="67">
        <f>SUM(E70)</f>
        <v>18120.769999999997</v>
      </c>
      <c r="G149" s="78">
        <f>SUM(E149)/(E156)</f>
        <v>6.0020229800142447E-2</v>
      </c>
      <c r="H149" s="42"/>
    </row>
    <row r="150" spans="1:8" ht="18.75" x14ac:dyDescent="0.3">
      <c r="A150" s="65" t="s">
        <v>137</v>
      </c>
      <c r="B150" s="65"/>
      <c r="C150" s="66">
        <f>SUM(C77)</f>
        <v>137</v>
      </c>
      <c r="D150" s="76">
        <f>SUM(C150)/(C156)</f>
        <v>1.0357601874952748E-2</v>
      </c>
      <c r="E150" s="67">
        <f>SUM(E77)</f>
        <v>5056.1400000000003</v>
      </c>
      <c r="G150" s="78">
        <f>SUM(E150)/(E156)</f>
        <v>1.6747118621432328E-2</v>
      </c>
      <c r="H150" s="42"/>
    </row>
    <row r="151" spans="1:8" ht="18.75" x14ac:dyDescent="0.3">
      <c r="A151" s="65" t="s">
        <v>30</v>
      </c>
      <c r="B151" s="65"/>
      <c r="C151" s="66">
        <f>SUM(C99)</f>
        <v>1363</v>
      </c>
      <c r="D151" s="76">
        <f>SUM(C151)/(C156)</f>
        <v>0.10304679821577077</v>
      </c>
      <c r="E151" s="67">
        <f>SUM(E99)</f>
        <v>17178.86</v>
      </c>
      <c r="G151" s="78">
        <f>SUM(E151)/(E156)</f>
        <v>5.6900403509590115E-2</v>
      </c>
      <c r="H151" s="42"/>
    </row>
    <row r="152" spans="1:8" ht="18.75" x14ac:dyDescent="0.3">
      <c r="A152" s="65" t="s">
        <v>89</v>
      </c>
      <c r="B152" s="65"/>
      <c r="C152" s="66">
        <f>SUM(C115)</f>
        <v>2775</v>
      </c>
      <c r="D152" s="76">
        <f>SUM(C152)/(C156)</f>
        <v>0.20979814016783851</v>
      </c>
      <c r="E152" s="67">
        <f>SUM(E115)</f>
        <v>52537.77</v>
      </c>
      <c r="G152" s="78">
        <f>SUM(E152)/(E156)</f>
        <v>0.17401738604855257</v>
      </c>
      <c r="H152" s="42"/>
    </row>
    <row r="153" spans="1:8" ht="18.75" x14ac:dyDescent="0.3">
      <c r="A153" s="65" t="s">
        <v>138</v>
      </c>
      <c r="B153" s="65"/>
      <c r="C153" s="66">
        <f>SUM(C118)</f>
        <v>3900</v>
      </c>
      <c r="D153" s="76">
        <f>SUM(C153)/(C156)</f>
        <v>0.29485144023588117</v>
      </c>
      <c r="E153" s="67">
        <f>SUM(E118)</f>
        <v>58461</v>
      </c>
      <c r="G153" s="78">
        <f>SUM(E153)/(E156)</f>
        <v>0.19363650961554768</v>
      </c>
      <c r="H153" s="42"/>
    </row>
    <row r="154" spans="1:8" ht="18.75" x14ac:dyDescent="0.3">
      <c r="A154" s="65" t="s">
        <v>139</v>
      </c>
      <c r="B154" s="65"/>
      <c r="C154" s="66">
        <f>SUM(C128)</f>
        <v>410</v>
      </c>
      <c r="D154" s="76">
        <f>SUM(C154)/(C156)</f>
        <v>3.0997202691464429E-2</v>
      </c>
      <c r="E154" s="67">
        <f>SUM(E128)</f>
        <v>17565.88</v>
      </c>
      <c r="G154" s="78">
        <f>SUM(E154)/(E156)</f>
        <v>5.8182304297318847E-2</v>
      </c>
      <c r="H154" s="42"/>
    </row>
    <row r="155" spans="1:8" ht="19.5" thickBot="1" x14ac:dyDescent="0.35">
      <c r="A155" s="65" t="s">
        <v>140</v>
      </c>
      <c r="B155" s="69"/>
      <c r="C155" s="70">
        <f>SUM(C142)</f>
        <v>2685</v>
      </c>
      <c r="D155" s="77">
        <f>SUM(C155)/(C156)</f>
        <v>0.20299387616239509</v>
      </c>
      <c r="E155" s="71">
        <f>SUM(E142)</f>
        <v>37115.229999999996</v>
      </c>
      <c r="G155" s="79">
        <f>SUM(E155)/(E156)</f>
        <v>0.12293432528999271</v>
      </c>
      <c r="H155" s="42"/>
    </row>
    <row r="156" spans="1:8" ht="19.5" thickTop="1" x14ac:dyDescent="0.3">
      <c r="A156" s="65"/>
      <c r="B156" s="72"/>
      <c r="C156" s="73">
        <f>SUM(C145:C155)</f>
        <v>13227</v>
      </c>
      <c r="D156" s="74" t="s">
        <v>130</v>
      </c>
      <c r="E156" s="74">
        <f>SUM(E145:E155)</f>
        <v>301911.03999999998</v>
      </c>
      <c r="F156" s="72"/>
      <c r="G156" s="42"/>
      <c r="H156" s="42"/>
    </row>
    <row r="157" spans="1:8" x14ac:dyDescent="0.25">
      <c r="A157" s="42"/>
      <c r="B157" s="42"/>
      <c r="C157" s="64"/>
      <c r="D157" s="43"/>
      <c r="E157" s="43"/>
      <c r="F157" s="42"/>
      <c r="G157" s="42"/>
      <c r="H157" s="42"/>
    </row>
  </sheetData>
  <mergeCells count="4">
    <mergeCell ref="K3:L3"/>
    <mergeCell ref="K4:L4"/>
    <mergeCell ref="K5:L5"/>
    <mergeCell ref="A4:H4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dcterms:created xsi:type="dcterms:W3CDTF">2017-06-19T19:53:24Z</dcterms:created>
  <dcterms:modified xsi:type="dcterms:W3CDTF">2019-01-19T10:59:57Z</dcterms:modified>
</cp:coreProperties>
</file>